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55" yWindow="75" windowWidth="24645" windowHeight="11730" tabRatio="825" activeTab="1"/>
  </bookViews>
  <sheets>
    <sheet name="DEC-2015" sheetId="45" r:id="rId1"/>
    <sheet name="JAN-2016" sheetId="46" r:id="rId2"/>
  </sheets>
  <calcPr calcId="145621"/>
</workbook>
</file>

<file path=xl/calcChain.xml><?xml version="1.0" encoding="utf-8"?>
<calcChain xmlns="http://schemas.openxmlformats.org/spreadsheetml/2006/main">
  <c r="F42" i="46"/>
  <c r="F41"/>
  <c r="L25" l="1"/>
  <c r="F25"/>
  <c r="E25"/>
  <c r="H25" s="1"/>
  <c r="L21"/>
  <c r="F21"/>
  <c r="E21"/>
  <c r="L10"/>
  <c r="K10"/>
  <c r="J10"/>
  <c r="F10"/>
  <c r="E10"/>
  <c r="E27" l="1"/>
  <c r="L27" s="1"/>
  <c r="K25"/>
  <c r="F27"/>
  <c r="F28" s="1"/>
  <c r="F32" s="1"/>
  <c r="G25"/>
  <c r="I21"/>
  <c r="M21"/>
  <c r="G10"/>
  <c r="J21"/>
  <c r="I25"/>
  <c r="M25"/>
  <c r="H10"/>
  <c r="G21"/>
  <c r="K21"/>
  <c r="J25"/>
  <c r="I10"/>
  <c r="M10"/>
  <c r="H21"/>
  <c r="L25" i="45"/>
  <c r="F25"/>
  <c r="E25"/>
  <c r="L21"/>
  <c r="F21"/>
  <c r="E21"/>
  <c r="L10"/>
  <c r="K10"/>
  <c r="J10"/>
  <c r="F10"/>
  <c r="E10"/>
  <c r="G27" i="46" l="1"/>
  <c r="E28"/>
  <c r="E32" s="1"/>
  <c r="E41" s="1"/>
  <c r="H27"/>
  <c r="K27"/>
  <c r="J27"/>
  <c r="I27"/>
  <c r="E42"/>
  <c r="M27"/>
  <c r="L36"/>
  <c r="L37" s="1"/>
  <c r="J36"/>
  <c r="J37" s="1"/>
  <c r="M36"/>
  <c r="M37" s="1"/>
  <c r="E27" i="45"/>
  <c r="L27" s="1"/>
  <c r="H25"/>
  <c r="K25"/>
  <c r="F27"/>
  <c r="F28" s="1"/>
  <c r="F32" s="1"/>
  <c r="G25"/>
  <c r="I21"/>
  <c r="M21"/>
  <c r="G10"/>
  <c r="J21"/>
  <c r="I25"/>
  <c r="M25"/>
  <c r="H10"/>
  <c r="G21"/>
  <c r="K21"/>
  <c r="J25"/>
  <c r="I10"/>
  <c r="M10"/>
  <c r="H21"/>
  <c r="I36" i="46" l="1"/>
  <c r="I37" s="1"/>
  <c r="H36"/>
  <c r="H37" s="1"/>
  <c r="G36"/>
  <c r="K36"/>
  <c r="K37" s="1"/>
  <c r="E28" i="45"/>
  <c r="E32" s="1"/>
  <c r="I27"/>
  <c r="H27"/>
  <c r="K27"/>
  <c r="G27"/>
  <c r="M27"/>
  <c r="J27"/>
  <c r="J36"/>
  <c r="M36"/>
  <c r="I36"/>
  <c r="L36"/>
  <c r="K36"/>
  <c r="H36" l="1"/>
  <c r="G36"/>
</calcChain>
</file>

<file path=xl/sharedStrings.xml><?xml version="1.0" encoding="utf-8"?>
<sst xmlns="http://schemas.openxmlformats.org/spreadsheetml/2006/main" count="160" uniqueCount="58">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</sst>
</file>

<file path=xl/styles.xml><?xml version="1.0" encoding="utf-8"?>
<styleSheet xmlns="http://schemas.openxmlformats.org/spreadsheetml/2006/main">
  <numFmts count="2">
    <numFmt numFmtId="164" formatCode="#,##0.000"/>
    <numFmt numFmtId="165" formatCode="0.000"/>
  </numFmts>
  <fonts count="18">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161">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0" fontId="9" fillId="0" borderId="7" xfId="0" applyFont="1" applyFill="1" applyBorder="1"/>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O42"/>
  <sheetViews>
    <sheetView zoomScaleNormal="100" workbookViewId="0">
      <pane ySplit="3" topLeftCell="A4" activePane="bottomLeft" state="frozen"/>
      <selection pane="bottomLeft" activeCell="E46" sqref="E46"/>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51" t="s">
        <v>52</v>
      </c>
      <c r="B1" s="151"/>
      <c r="C1" s="151"/>
      <c r="D1" s="151"/>
      <c r="E1" s="151"/>
      <c r="F1" s="151"/>
      <c r="G1" s="151"/>
      <c r="H1" s="151"/>
      <c r="I1" s="151"/>
      <c r="J1" s="151"/>
      <c r="K1" s="151"/>
      <c r="L1" s="151"/>
      <c r="M1" s="151"/>
    </row>
    <row r="2" spans="1:15" ht="24" customHeight="1">
      <c r="A2" s="152" t="s">
        <v>0</v>
      </c>
      <c r="B2" s="153" t="s">
        <v>10</v>
      </c>
      <c r="C2" s="154" t="s">
        <v>15</v>
      </c>
      <c r="D2" s="155" t="s">
        <v>29</v>
      </c>
      <c r="E2" s="156" t="s">
        <v>43</v>
      </c>
      <c r="F2" s="157" t="s">
        <v>1</v>
      </c>
      <c r="G2" s="158" t="s">
        <v>2</v>
      </c>
      <c r="H2" s="159"/>
      <c r="I2" s="159"/>
      <c r="J2" s="159"/>
      <c r="K2" s="159"/>
      <c r="L2" s="159"/>
      <c r="M2" s="160"/>
    </row>
    <row r="3" spans="1:15" ht="42.75" customHeight="1">
      <c r="A3" s="152"/>
      <c r="B3" s="153"/>
      <c r="C3" s="154"/>
      <c r="D3" s="155"/>
      <c r="E3" s="156"/>
      <c r="F3" s="157"/>
      <c r="G3" s="72" t="s">
        <v>40</v>
      </c>
      <c r="H3" s="119" t="s">
        <v>3</v>
      </c>
      <c r="I3" s="119" t="s">
        <v>4</v>
      </c>
      <c r="J3" s="119" t="s">
        <v>5</v>
      </c>
      <c r="K3" s="119" t="s">
        <v>6</v>
      </c>
      <c r="L3" s="71" t="s">
        <v>41</v>
      </c>
      <c r="M3" s="120" t="s">
        <v>7</v>
      </c>
    </row>
    <row r="4" spans="1:15" ht="26.25" customHeight="1">
      <c r="A4" s="139" t="s">
        <v>38</v>
      </c>
      <c r="B4" s="140"/>
      <c r="C4" s="140"/>
      <c r="D4" s="140"/>
      <c r="E4" s="140"/>
      <c r="F4" s="140"/>
      <c r="G4" s="140"/>
      <c r="H4" s="140"/>
      <c r="I4" s="140"/>
      <c r="J4" s="140"/>
      <c r="K4" s="140"/>
      <c r="L4" s="140"/>
      <c r="M4" s="141"/>
    </row>
    <row r="5" spans="1:15" ht="23.25" customHeight="1">
      <c r="A5" s="142" t="s">
        <v>33</v>
      </c>
      <c r="B5" s="142"/>
      <c r="C5" s="142"/>
      <c r="D5" s="142"/>
      <c r="E5" s="142"/>
      <c r="F5" s="142"/>
      <c r="G5" s="142"/>
      <c r="H5" s="142"/>
      <c r="I5" s="142"/>
      <c r="J5" s="142"/>
      <c r="K5" s="142"/>
      <c r="L5" s="142"/>
      <c r="M5" s="142"/>
    </row>
    <row r="6" spans="1:15" s="14" customFormat="1">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c r="A11" s="55"/>
      <c r="B11" s="37"/>
      <c r="C11" s="37"/>
      <c r="D11" s="38"/>
      <c r="E11" s="39"/>
      <c r="F11" s="40"/>
      <c r="G11" s="29"/>
      <c r="H11" s="29"/>
      <c r="I11" s="29"/>
      <c r="J11" s="29"/>
      <c r="K11" s="29"/>
      <c r="L11" s="29"/>
      <c r="M11" s="98"/>
    </row>
    <row r="12" spans="1:15" ht="21" customHeight="1">
      <c r="A12" s="143" t="s">
        <v>34</v>
      </c>
      <c r="B12" s="143"/>
      <c r="C12" s="143"/>
      <c r="D12" s="143"/>
      <c r="E12" s="143"/>
      <c r="F12" s="143"/>
      <c r="G12" s="143"/>
      <c r="H12" s="143"/>
      <c r="I12" s="143"/>
      <c r="J12" s="143"/>
      <c r="K12" s="143"/>
      <c r="L12" s="143"/>
      <c r="M12" s="143"/>
    </row>
    <row r="13" spans="1:15">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c r="A15" s="61" t="s">
        <v>50</v>
      </c>
      <c r="B15" s="12" t="s">
        <v>8</v>
      </c>
      <c r="C15" s="12" t="s">
        <v>21</v>
      </c>
      <c r="D15" s="23">
        <v>4.1063829196259997E-2</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c r="A28" s="144" t="s">
        <v>37</v>
      </c>
      <c r="B28" s="144"/>
      <c r="C28" s="144"/>
      <c r="D28" s="144"/>
      <c r="E28" s="70">
        <f>SUM(E10,E27)</f>
        <v>268.44145074742914</v>
      </c>
      <c r="F28" s="53">
        <f>SUM(F10, F27)</f>
        <v>242335</v>
      </c>
      <c r="G28" s="124"/>
      <c r="H28" s="145"/>
      <c r="I28" s="146"/>
      <c r="J28" s="146"/>
      <c r="K28" s="146"/>
      <c r="L28" s="146"/>
      <c r="M28" s="147"/>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c r="A32" s="148" t="s">
        <v>26</v>
      </c>
      <c r="B32" s="149"/>
      <c r="C32" s="149"/>
      <c r="D32" s="150"/>
      <c r="E32" s="101">
        <f>E28+E31</f>
        <v>330.39745074742916</v>
      </c>
      <c r="F32" s="102">
        <f>F28+F31</f>
        <v>255012</v>
      </c>
      <c r="G32" s="103"/>
      <c r="H32" s="104"/>
      <c r="I32" s="104"/>
      <c r="J32" s="104"/>
      <c r="K32" s="104"/>
      <c r="L32" s="104"/>
      <c r="M32" s="104"/>
    </row>
    <row r="33" spans="1:13" ht="41.25" customHeight="1">
      <c r="A33" s="131" t="s">
        <v>44</v>
      </c>
      <c r="B33" s="132"/>
      <c r="C33" s="132"/>
      <c r="D33" s="132"/>
      <c r="E33" s="132"/>
      <c r="F33" s="132"/>
      <c r="G33" s="132"/>
      <c r="H33" s="132"/>
      <c r="I33" s="132"/>
      <c r="J33" s="132"/>
      <c r="K33" s="132"/>
      <c r="L33" s="132"/>
      <c r="M33" s="133"/>
    </row>
    <row r="34" spans="1:13" s="4" customFormat="1" ht="24" customHeight="1">
      <c r="A34" s="134" t="s">
        <v>24</v>
      </c>
      <c r="B34" s="135"/>
      <c r="C34" s="135"/>
      <c r="D34" s="135"/>
      <c r="E34" s="135"/>
      <c r="F34" s="135"/>
      <c r="G34" s="135"/>
      <c r="H34" s="135"/>
      <c r="I34" s="135"/>
      <c r="J34" s="135"/>
      <c r="K34" s="135"/>
      <c r="L34" s="135"/>
      <c r="M34" s="136"/>
    </row>
    <row r="35" spans="1:13" s="4" customFormat="1" ht="24" customHeight="1">
      <c r="A35" s="121" t="s">
        <v>42</v>
      </c>
      <c r="B35" s="122"/>
      <c r="C35" s="122"/>
      <c r="D35" s="122"/>
      <c r="E35" s="122"/>
      <c r="F35" s="122"/>
      <c r="G35" s="122"/>
      <c r="H35" s="122"/>
      <c r="I35" s="122"/>
      <c r="J35" s="122"/>
      <c r="K35" s="122"/>
      <c r="L35" s="122"/>
      <c r="M35" s="123"/>
    </row>
    <row r="36" spans="1:13" ht="22.5" customHeight="1">
      <c r="B36" s="11"/>
      <c r="C36" s="11"/>
      <c r="D36" s="11"/>
      <c r="E36" s="137" t="s">
        <v>39</v>
      </c>
      <c r="F36" s="138"/>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53</v>
      </c>
      <c r="B41" s="86"/>
      <c r="C41" s="86"/>
      <c r="D41" s="20"/>
      <c r="E41" s="87">
        <v>49.691000000000003</v>
      </c>
      <c r="F41" s="88">
        <v>0.17699999999999999</v>
      </c>
      <c r="H41" s="6"/>
      <c r="I41" s="6"/>
      <c r="J41" s="6"/>
      <c r="K41" s="6"/>
      <c r="L41" s="6"/>
      <c r="M41" s="6"/>
    </row>
    <row r="42" spans="1:13">
      <c r="A42" s="20" t="s">
        <v>54</v>
      </c>
      <c r="B42" s="86"/>
      <c r="C42" s="86"/>
      <c r="D42" s="20"/>
      <c r="E42" s="89">
        <v>19129</v>
      </c>
      <c r="F42" s="88">
        <v>8.1100000000000005E-2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O42"/>
  <sheetViews>
    <sheetView tabSelected="1" zoomScaleNormal="100" workbookViewId="0">
      <pane ySplit="3" topLeftCell="A4" activePane="bottomLeft" state="frozen"/>
      <selection pane="bottomLeft" sqref="A1:M1"/>
    </sheetView>
  </sheetViews>
  <sheetFormatPr defaultRowHeight="12.75"/>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c r="A1" s="151" t="s">
        <v>55</v>
      </c>
      <c r="B1" s="151"/>
      <c r="C1" s="151"/>
      <c r="D1" s="151"/>
      <c r="E1" s="151"/>
      <c r="F1" s="151"/>
      <c r="G1" s="151"/>
      <c r="H1" s="151"/>
      <c r="I1" s="151"/>
      <c r="J1" s="151"/>
      <c r="K1" s="151"/>
      <c r="L1" s="151"/>
      <c r="M1" s="151"/>
    </row>
    <row r="2" spans="1:15" ht="24" customHeight="1">
      <c r="A2" s="152" t="s">
        <v>0</v>
      </c>
      <c r="B2" s="153" t="s">
        <v>10</v>
      </c>
      <c r="C2" s="154" t="s">
        <v>15</v>
      </c>
      <c r="D2" s="155" t="s">
        <v>29</v>
      </c>
      <c r="E2" s="156" t="s">
        <v>43</v>
      </c>
      <c r="F2" s="157" t="s">
        <v>1</v>
      </c>
      <c r="G2" s="158" t="s">
        <v>2</v>
      </c>
      <c r="H2" s="159"/>
      <c r="I2" s="159"/>
      <c r="J2" s="159"/>
      <c r="K2" s="159"/>
      <c r="L2" s="159"/>
      <c r="M2" s="160"/>
    </row>
    <row r="3" spans="1:15" ht="42.75" customHeight="1">
      <c r="A3" s="152"/>
      <c r="B3" s="153"/>
      <c r="C3" s="154"/>
      <c r="D3" s="155"/>
      <c r="E3" s="156"/>
      <c r="F3" s="157"/>
      <c r="G3" s="72" t="s">
        <v>40</v>
      </c>
      <c r="H3" s="129" t="s">
        <v>3</v>
      </c>
      <c r="I3" s="129" t="s">
        <v>4</v>
      </c>
      <c r="J3" s="129" t="s">
        <v>5</v>
      </c>
      <c r="K3" s="129" t="s">
        <v>6</v>
      </c>
      <c r="L3" s="71" t="s">
        <v>41</v>
      </c>
      <c r="M3" s="130" t="s">
        <v>7</v>
      </c>
    </row>
    <row r="4" spans="1:15" ht="26.25" customHeight="1">
      <c r="A4" s="139" t="s">
        <v>38</v>
      </c>
      <c r="B4" s="140"/>
      <c r="C4" s="140"/>
      <c r="D4" s="140"/>
      <c r="E4" s="140"/>
      <c r="F4" s="140"/>
      <c r="G4" s="140"/>
      <c r="H4" s="140"/>
      <c r="I4" s="140"/>
      <c r="J4" s="140"/>
      <c r="K4" s="140"/>
      <c r="L4" s="140"/>
      <c r="M4" s="141"/>
    </row>
    <row r="5" spans="1:15" ht="23.25" customHeight="1">
      <c r="A5" s="142" t="s">
        <v>33</v>
      </c>
      <c r="B5" s="142"/>
      <c r="C5" s="142"/>
      <c r="D5" s="142"/>
      <c r="E5" s="142"/>
      <c r="F5" s="142"/>
      <c r="G5" s="142"/>
      <c r="H5" s="142"/>
      <c r="I5" s="142"/>
      <c r="J5" s="142"/>
      <c r="K5" s="142"/>
      <c r="L5" s="142"/>
      <c r="M5" s="142"/>
    </row>
    <row r="6" spans="1:15" s="14" customFormat="1">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c r="A11" s="55"/>
      <c r="B11" s="37"/>
      <c r="C11" s="37"/>
      <c r="D11" s="38"/>
      <c r="E11" s="39"/>
      <c r="F11" s="40"/>
      <c r="G11" s="29"/>
      <c r="H11" s="29"/>
      <c r="I11" s="29"/>
      <c r="J11" s="29"/>
      <c r="K11" s="29"/>
      <c r="L11" s="29"/>
      <c r="M11" s="98"/>
    </row>
    <row r="12" spans="1:15" ht="21" customHeight="1">
      <c r="A12" s="143" t="s">
        <v>34</v>
      </c>
      <c r="B12" s="143"/>
      <c r="C12" s="143"/>
      <c r="D12" s="143"/>
      <c r="E12" s="143"/>
      <c r="F12" s="143"/>
      <c r="G12" s="143"/>
      <c r="H12" s="143"/>
      <c r="I12" s="143"/>
      <c r="J12" s="143"/>
      <c r="K12" s="143"/>
      <c r="L12" s="143"/>
      <c r="M12" s="143"/>
    </row>
    <row r="13" spans="1:15">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c r="A15" s="61" t="s">
        <v>50</v>
      </c>
      <c r="B15" s="12" t="s">
        <v>8</v>
      </c>
      <c r="C15" s="12" t="s">
        <v>21</v>
      </c>
      <c r="D15" s="23">
        <v>4.1063829196259997E-2</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c r="A22" s="56"/>
      <c r="B22" s="15"/>
      <c r="C22" s="15"/>
      <c r="D22" s="45"/>
      <c r="E22" s="69"/>
      <c r="F22" s="28"/>
      <c r="G22" s="78"/>
      <c r="H22" s="79"/>
      <c r="I22" s="79"/>
      <c r="J22" s="79"/>
      <c r="K22" s="79"/>
      <c r="L22" s="79"/>
      <c r="M22" s="80"/>
    </row>
    <row r="23" spans="1:15" ht="12.75" customHeight="1">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c r="A26" s="56"/>
      <c r="B26" s="15"/>
      <c r="C26" s="15"/>
      <c r="D26" s="45"/>
      <c r="E26" s="69"/>
      <c r="F26" s="28"/>
      <c r="G26" s="78"/>
      <c r="H26" s="76"/>
      <c r="I26" s="76"/>
      <c r="J26" s="76"/>
      <c r="K26" s="76"/>
      <c r="L26" s="76"/>
      <c r="M26" s="77"/>
    </row>
    <row r="27" spans="1:15" s="20" customFormat="1" ht="21" customHeight="1">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c r="A28" s="144" t="s">
        <v>37</v>
      </c>
      <c r="B28" s="144"/>
      <c r="C28" s="144"/>
      <c r="D28" s="144"/>
      <c r="E28" s="70">
        <f>SUM(E10,E27)</f>
        <v>265.12865701493411</v>
      </c>
      <c r="F28" s="53">
        <f>SUM(F10, F27)</f>
        <v>243476</v>
      </c>
      <c r="G28" s="128"/>
      <c r="H28" s="145"/>
      <c r="I28" s="146"/>
      <c r="J28" s="146"/>
      <c r="K28" s="146"/>
      <c r="L28" s="146"/>
      <c r="M28" s="147"/>
    </row>
    <row r="29" spans="1:15" s="21" customFormat="1" ht="10.5" customHeight="1">
      <c r="A29" s="57"/>
      <c r="B29" s="46"/>
      <c r="C29" s="46"/>
      <c r="D29" s="46"/>
      <c r="E29" s="47"/>
      <c r="F29" s="28"/>
      <c r="G29" s="78"/>
      <c r="H29" s="78"/>
      <c r="I29" s="78"/>
      <c r="J29" s="78"/>
      <c r="K29" s="78"/>
      <c r="L29" s="78"/>
      <c r="M29" s="82"/>
    </row>
    <row r="30" spans="1:15" ht="22.5" customHeight="1">
      <c r="A30" s="54" t="s">
        <v>22</v>
      </c>
      <c r="B30" s="48"/>
      <c r="C30" s="48"/>
      <c r="D30" s="48"/>
      <c r="E30" s="49"/>
      <c r="F30" s="50"/>
      <c r="G30" s="83"/>
      <c r="H30" s="99"/>
      <c r="I30" s="99"/>
      <c r="J30" s="99"/>
      <c r="K30" s="99"/>
      <c r="L30" s="99"/>
      <c r="M30" s="100"/>
    </row>
    <row r="31" spans="1:15" ht="39" customHeight="1" thickBot="1">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c r="A32" s="148" t="s">
        <v>26</v>
      </c>
      <c r="B32" s="149"/>
      <c r="C32" s="149"/>
      <c r="D32" s="150"/>
      <c r="E32" s="101">
        <f>E28+E31</f>
        <v>326.5906570149341</v>
      </c>
      <c r="F32" s="102">
        <f>F28+F31</f>
        <v>256185</v>
      </c>
      <c r="G32" s="103"/>
      <c r="H32" s="104"/>
      <c r="I32" s="104"/>
      <c r="J32" s="104"/>
      <c r="K32" s="104"/>
      <c r="L32" s="104"/>
      <c r="M32" s="104"/>
    </row>
    <row r="33" spans="1:13" ht="41.25" customHeight="1">
      <c r="A33" s="131" t="s">
        <v>44</v>
      </c>
      <c r="B33" s="132"/>
      <c r="C33" s="132"/>
      <c r="D33" s="132"/>
      <c r="E33" s="132"/>
      <c r="F33" s="132"/>
      <c r="G33" s="132"/>
      <c r="H33" s="132"/>
      <c r="I33" s="132"/>
      <c r="J33" s="132"/>
      <c r="K33" s="132"/>
      <c r="L33" s="132"/>
      <c r="M33" s="133"/>
    </row>
    <row r="34" spans="1:13" s="4" customFormat="1" ht="24" customHeight="1">
      <c r="A34" s="134" t="s">
        <v>24</v>
      </c>
      <c r="B34" s="135"/>
      <c r="C34" s="135"/>
      <c r="D34" s="135"/>
      <c r="E34" s="135"/>
      <c r="F34" s="135"/>
      <c r="G34" s="135"/>
      <c r="H34" s="135"/>
      <c r="I34" s="135"/>
      <c r="J34" s="135"/>
      <c r="K34" s="135"/>
      <c r="L34" s="135"/>
      <c r="M34" s="136"/>
    </row>
    <row r="35" spans="1:13" s="4" customFormat="1" ht="24" customHeight="1">
      <c r="A35" s="125" t="s">
        <v>42</v>
      </c>
      <c r="B35" s="126"/>
      <c r="C35" s="126"/>
      <c r="D35" s="126"/>
      <c r="E35" s="126"/>
      <c r="F35" s="126"/>
      <c r="G35" s="126"/>
      <c r="H35" s="126"/>
      <c r="I35" s="126"/>
      <c r="J35" s="126"/>
      <c r="K35" s="126"/>
      <c r="L35" s="126"/>
      <c r="M35" s="127"/>
    </row>
    <row r="36" spans="1:13" ht="22.5" customHeight="1">
      <c r="B36" s="11"/>
      <c r="C36" s="11"/>
      <c r="D36" s="11"/>
      <c r="E36" s="137" t="s">
        <v>39</v>
      </c>
      <c r="F36" s="138"/>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c r="E38" s="17"/>
      <c r="F38" s="65"/>
      <c r="G38" s="65"/>
      <c r="H38" s="9"/>
      <c r="I38" s="9"/>
      <c r="J38" s="9"/>
      <c r="K38" s="9"/>
      <c r="L38" s="9"/>
      <c r="M38" s="9"/>
    </row>
    <row r="39" spans="1:13">
      <c r="E39" s="18"/>
      <c r="F39" s="65"/>
      <c r="G39" s="65"/>
      <c r="H39" s="6"/>
      <c r="I39" s="6"/>
      <c r="J39" s="6"/>
      <c r="K39" s="6"/>
      <c r="L39" s="6"/>
      <c r="M39" s="6"/>
    </row>
    <row r="40" spans="1:13">
      <c r="H40" s="7"/>
      <c r="I40" s="6"/>
      <c r="J40" s="6"/>
      <c r="K40" s="6"/>
      <c r="L40" s="6"/>
      <c r="M40" s="6"/>
    </row>
    <row r="41" spans="1:13">
      <c r="A41" s="20" t="s">
        <v>56</v>
      </c>
      <c r="B41" s="86"/>
      <c r="C41" s="86"/>
      <c r="D41" s="20"/>
      <c r="E41" s="87">
        <f>E32-'DEC-2015'!E32</f>
        <v>-3.8067937324950663</v>
      </c>
      <c r="F41" s="88">
        <f>E41/'DEC-2015'!E32</f>
        <v>-1.1521861696823904E-2</v>
      </c>
      <c r="H41" s="6"/>
      <c r="I41" s="6"/>
      <c r="J41" s="6"/>
      <c r="K41" s="6"/>
      <c r="L41" s="6"/>
      <c r="M41" s="6"/>
    </row>
    <row r="42" spans="1:13">
      <c r="A42" s="20" t="s">
        <v>57</v>
      </c>
      <c r="B42" s="86"/>
      <c r="C42" s="86"/>
      <c r="D42" s="20"/>
      <c r="E42" s="89">
        <f>F32-'DEC-2015'!F32</f>
        <v>1173</v>
      </c>
      <c r="F42" s="88">
        <f>E42/'DEC-2015'!F32</f>
        <v>4.5997835395981367E-3</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DEC-2015</vt:lpstr>
      <vt:lpstr>JAN-2016</vt:lpstr>
    </vt:vector>
  </TitlesOfParts>
  <Company>BTB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karina</cp:lastModifiedBy>
  <cp:lastPrinted>2015-02-24T10:12:58Z</cp:lastPrinted>
  <dcterms:created xsi:type="dcterms:W3CDTF">2007-05-09T12:50:46Z</dcterms:created>
  <dcterms:modified xsi:type="dcterms:W3CDTF">2016-02-12T12:53:35Z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