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55" windowWidth="24645" windowHeight="11550" tabRatio="825" activeTab="7"/>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s>
  <calcPr calcId="145621"/>
</workbook>
</file>

<file path=xl/calcChain.xml><?xml version="1.0" encoding="utf-8"?>
<calcChain xmlns="http://schemas.openxmlformats.org/spreadsheetml/2006/main">
  <c r="F31" i="64" l="1"/>
  <c r="E31" i="64"/>
  <c r="K31" i="64" s="1"/>
  <c r="L27" i="64"/>
  <c r="F27" i="64"/>
  <c r="E27" i="64"/>
  <c r="H27" i="64" s="1"/>
  <c r="L14" i="64"/>
  <c r="F14" i="64"/>
  <c r="E14" i="64"/>
  <c r="M7" i="64"/>
  <c r="H7" i="64"/>
  <c r="G7" i="64"/>
  <c r="F7" i="64"/>
  <c r="E7" i="64"/>
  <c r="L31" i="64" l="1"/>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L43" i="64" s="1"/>
  <c r="K42" i="64"/>
  <c r="K43" i="64" s="1"/>
  <c r="J42" i="64"/>
  <c r="J43" i="64" s="1"/>
  <c r="H42" i="64"/>
  <c r="H43" i="64" s="1"/>
  <c r="I42" i="64"/>
  <c r="I43" i="64" s="1"/>
  <c r="M42" i="64"/>
  <c r="M43" i="64" s="1"/>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I43" i="63" s="1"/>
  <c r="J42" i="63"/>
  <c r="J43" i="63" s="1"/>
  <c r="K42" i="63"/>
  <c r="K43" i="63" s="1"/>
  <c r="H42" i="63"/>
  <c r="H43" i="63" s="1"/>
  <c r="E47" i="63"/>
  <c r="F47" i="63" s="1"/>
  <c r="L42" i="63"/>
  <c r="L43" i="63" s="1"/>
  <c r="G42" i="63"/>
  <c r="M42" i="63"/>
  <c r="M43" i="63" s="1"/>
  <c r="G33" i="62"/>
  <c r="H33" i="62"/>
  <c r="M33" i="62"/>
  <c r="I33" i="62"/>
  <c r="E34" i="62"/>
  <c r="E38" i="62" s="1"/>
  <c r="K42" i="62" s="1"/>
  <c r="K43"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L43" i="62" s="1"/>
  <c r="I42" i="62"/>
  <c r="I43" i="62" s="1"/>
  <c r="H42" i="62"/>
  <c r="H43" i="62" s="1"/>
  <c r="G42" i="62"/>
  <c r="M42" i="62"/>
  <c r="M43" i="62" s="1"/>
  <c r="J42" i="62"/>
  <c r="J43" i="62" s="1"/>
  <c r="K32" i="61"/>
  <c r="M32" i="61"/>
  <c r="G32" i="61"/>
  <c r="J32" i="61"/>
  <c r="L32" i="61"/>
  <c r="K41" i="61"/>
  <c r="K42" i="61" s="1"/>
  <c r="H32" i="61"/>
  <c r="G41" i="61"/>
  <c r="M41" i="61"/>
  <c r="M42" i="61" s="1"/>
  <c r="I41" i="61"/>
  <c r="I42" i="61" s="1"/>
  <c r="J41" i="61"/>
  <c r="J42" i="61" s="1"/>
  <c r="I32" i="61"/>
  <c r="L41" i="61"/>
  <c r="L42" i="61" s="1"/>
  <c r="H41" i="61"/>
  <c r="H42" i="61" s="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<sst xmlns="http://schemas.openxmlformats.org/spreadsheetml/2006/main" count="780" uniqueCount="83">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</sst>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21">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56</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24" t="s">
        <v>3</v>
      </c>
      <c r="I3" s="124" t="s">
        <v>4</v>
      </c>
      <c r="J3" s="124" t="s">
        <v>5</v>
      </c>
      <c r="K3" s="124" t="s">
        <v>6</v>
      </c>
      <c r="L3" s="66" t="s">
        <v>41</v>
      </c>
      <c r="M3" s="125"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188" t="s">
        <v>55</v>
      </c>
      <c r="B7" s="189"/>
      <c r="C7" s="189"/>
      <c r="D7" s="190"/>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191" t="s">
        <v>35</v>
      </c>
      <c r="B14" s="192"/>
      <c r="C14" s="192"/>
      <c r="D14" s="193"/>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94" t="s">
        <v>36</v>
      </c>
      <c r="B32" s="195"/>
      <c r="C32" s="195"/>
      <c r="D32" s="196"/>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07" t="s">
        <v>37</v>
      </c>
      <c r="B33" s="207"/>
      <c r="C33" s="207"/>
      <c r="D33" s="207"/>
      <c r="E33" s="65">
        <f>SUM(E7,E14,E32)</f>
        <v>315.69241218125705</v>
      </c>
      <c r="F33" s="48">
        <f>SUM(F7,F14, F32)</f>
        <v>259434</v>
      </c>
      <c r="G33" s="129"/>
      <c r="H33" s="208"/>
      <c r="I33" s="209"/>
      <c r="J33" s="209"/>
      <c r="K33" s="209"/>
      <c r="L33" s="209"/>
      <c r="M33" s="21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77" t="s">
        <v>26</v>
      </c>
      <c r="B37" s="178"/>
      <c r="C37" s="178"/>
      <c r="D37" s="179"/>
      <c r="E37" s="96">
        <f>E33+E36</f>
        <v>380.59641218125705</v>
      </c>
      <c r="F37" s="97">
        <f>F33+F36</f>
        <v>272237</v>
      </c>
      <c r="G37" s="98"/>
      <c r="H37" s="99"/>
      <c r="I37" s="99"/>
      <c r="J37" s="99"/>
      <c r="K37" s="99"/>
      <c r="L37" s="99"/>
      <c r="M37" s="99"/>
    </row>
    <row r="38" spans="1:13" ht="41.25" customHeight="1" x14ac:dyDescent="0.2">
      <c r="A38" s="180" t="s">
        <v>44</v>
      </c>
      <c r="B38" s="181"/>
      <c r="C38" s="181"/>
      <c r="D38" s="181"/>
      <c r="E38" s="181"/>
      <c r="F38" s="181"/>
      <c r="G38" s="181"/>
      <c r="H38" s="181"/>
      <c r="I38" s="181"/>
      <c r="J38" s="181"/>
      <c r="K38" s="181"/>
      <c r="L38" s="181"/>
      <c r="M38" s="182"/>
    </row>
    <row r="39" spans="1:13" s="4" customFormat="1" ht="24" customHeight="1" x14ac:dyDescent="0.2">
      <c r="A39" s="183" t="s">
        <v>24</v>
      </c>
      <c r="B39" s="184"/>
      <c r="C39" s="184"/>
      <c r="D39" s="184"/>
      <c r="E39" s="184"/>
      <c r="F39" s="184"/>
      <c r="G39" s="184"/>
      <c r="H39" s="184"/>
      <c r="I39" s="184"/>
      <c r="J39" s="184"/>
      <c r="K39" s="184"/>
      <c r="L39" s="184"/>
      <c r="M39" s="185"/>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86" t="s">
        <v>39</v>
      </c>
      <c r="F41" s="187"/>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62</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32" t="s">
        <v>3</v>
      </c>
      <c r="I3" s="132" t="s">
        <v>4</v>
      </c>
      <c r="J3" s="132" t="s">
        <v>5</v>
      </c>
      <c r="K3" s="132" t="s">
        <v>6</v>
      </c>
      <c r="L3" s="66" t="s">
        <v>41</v>
      </c>
      <c r="M3" s="133"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188" t="s">
        <v>55</v>
      </c>
      <c r="B7" s="189"/>
      <c r="C7" s="189"/>
      <c r="D7" s="190"/>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191" t="s">
        <v>35</v>
      </c>
      <c r="B14" s="192"/>
      <c r="C14" s="192"/>
      <c r="D14" s="193"/>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94" t="s">
        <v>36</v>
      </c>
      <c r="B32" s="195"/>
      <c r="C32" s="195"/>
      <c r="D32" s="196"/>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07" t="s">
        <v>37</v>
      </c>
      <c r="B33" s="207"/>
      <c r="C33" s="207"/>
      <c r="D33" s="207"/>
      <c r="E33" s="65">
        <f>SUM(E7,E14,E32)</f>
        <v>316.72256214309641</v>
      </c>
      <c r="F33" s="48">
        <f>SUM(F7,F14, F32)</f>
        <v>260580</v>
      </c>
      <c r="G33" s="137"/>
      <c r="H33" s="208"/>
      <c r="I33" s="209"/>
      <c r="J33" s="209"/>
      <c r="K33" s="209"/>
      <c r="L33" s="209"/>
      <c r="M33" s="21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77" t="s">
        <v>26</v>
      </c>
      <c r="B37" s="178"/>
      <c r="C37" s="178"/>
      <c r="D37" s="179"/>
      <c r="E37" s="96">
        <f>E33+E36</f>
        <v>381.74356214309643</v>
      </c>
      <c r="F37" s="97">
        <f>F33+F36</f>
        <v>273398</v>
      </c>
      <c r="G37" s="98"/>
      <c r="H37" s="99"/>
      <c r="I37" s="99"/>
      <c r="J37" s="99"/>
      <c r="K37" s="99"/>
      <c r="L37" s="99"/>
      <c r="M37" s="99"/>
    </row>
    <row r="38" spans="1:13" ht="41.25" customHeight="1" x14ac:dyDescent="0.2">
      <c r="A38" s="180" t="s">
        <v>44</v>
      </c>
      <c r="B38" s="181"/>
      <c r="C38" s="181"/>
      <c r="D38" s="181"/>
      <c r="E38" s="181"/>
      <c r="F38" s="181"/>
      <c r="G38" s="181"/>
      <c r="H38" s="181"/>
      <c r="I38" s="181"/>
      <c r="J38" s="181"/>
      <c r="K38" s="181"/>
      <c r="L38" s="181"/>
      <c r="M38" s="182"/>
    </row>
    <row r="39" spans="1:13" s="4" customFormat="1" ht="24" customHeight="1" x14ac:dyDescent="0.2">
      <c r="A39" s="183" t="s">
        <v>24</v>
      </c>
      <c r="B39" s="184"/>
      <c r="C39" s="184"/>
      <c r="D39" s="184"/>
      <c r="E39" s="184"/>
      <c r="F39" s="184"/>
      <c r="G39" s="184"/>
      <c r="H39" s="184"/>
      <c r="I39" s="184"/>
      <c r="J39" s="184"/>
      <c r="K39" s="184"/>
      <c r="L39" s="184"/>
      <c r="M39" s="185"/>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86" t="s">
        <v>39</v>
      </c>
      <c r="F41" s="187"/>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61</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38" t="s">
        <v>3</v>
      </c>
      <c r="I3" s="138" t="s">
        <v>4</v>
      </c>
      <c r="J3" s="138" t="s">
        <v>5</v>
      </c>
      <c r="K3" s="138" t="s">
        <v>6</v>
      </c>
      <c r="L3" s="66" t="s">
        <v>41</v>
      </c>
      <c r="M3" s="139"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188" t="s">
        <v>55</v>
      </c>
      <c r="B7" s="189"/>
      <c r="C7" s="189"/>
      <c r="D7" s="190"/>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191" t="s">
        <v>35</v>
      </c>
      <c r="B14" s="192"/>
      <c r="C14" s="192"/>
      <c r="D14" s="193"/>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94" t="s">
        <v>36</v>
      </c>
      <c r="B32" s="195"/>
      <c r="C32" s="195"/>
      <c r="D32" s="196"/>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07" t="s">
        <v>37</v>
      </c>
      <c r="B33" s="207"/>
      <c r="C33" s="207"/>
      <c r="D33" s="207"/>
      <c r="E33" s="65">
        <f>SUM(E7,E14,E32)</f>
        <v>322.87274765228187</v>
      </c>
      <c r="F33" s="48">
        <f>SUM(F7,F14, F32)</f>
        <v>261778</v>
      </c>
      <c r="G33" s="140"/>
      <c r="H33" s="208"/>
      <c r="I33" s="209"/>
      <c r="J33" s="209"/>
      <c r="K33" s="209"/>
      <c r="L33" s="209"/>
      <c r="M33" s="21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77" t="s">
        <v>26</v>
      </c>
      <c r="B37" s="178"/>
      <c r="C37" s="178"/>
      <c r="D37" s="179"/>
      <c r="E37" s="96">
        <f>E33+E36</f>
        <v>388.51674765228188</v>
      </c>
      <c r="F37" s="97">
        <f>F33+F36</f>
        <v>274605</v>
      </c>
      <c r="G37" s="98"/>
      <c r="H37" s="99"/>
      <c r="I37" s="99"/>
      <c r="J37" s="99"/>
      <c r="K37" s="99"/>
      <c r="L37" s="99"/>
      <c r="M37" s="99"/>
    </row>
    <row r="38" spans="1:13" ht="41.25" customHeight="1" x14ac:dyDescent="0.2">
      <c r="A38" s="180" t="s">
        <v>44</v>
      </c>
      <c r="B38" s="181"/>
      <c r="C38" s="181"/>
      <c r="D38" s="181"/>
      <c r="E38" s="181"/>
      <c r="F38" s="181"/>
      <c r="G38" s="181"/>
      <c r="H38" s="181"/>
      <c r="I38" s="181"/>
      <c r="J38" s="181"/>
      <c r="K38" s="181"/>
      <c r="L38" s="181"/>
      <c r="M38" s="182"/>
    </row>
    <row r="39" spans="1:13" s="4" customFormat="1" ht="24" customHeight="1" x14ac:dyDescent="0.2">
      <c r="A39" s="183" t="s">
        <v>24</v>
      </c>
      <c r="B39" s="184"/>
      <c r="C39" s="184"/>
      <c r="D39" s="184"/>
      <c r="E39" s="184"/>
      <c r="F39" s="184"/>
      <c r="G39" s="184"/>
      <c r="H39" s="184"/>
      <c r="I39" s="184"/>
      <c r="J39" s="184"/>
      <c r="K39" s="184"/>
      <c r="L39" s="184"/>
      <c r="M39" s="185"/>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186" t="s">
        <v>39</v>
      </c>
      <c r="F41" s="187"/>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E53" sqref="E5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69</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44" t="s">
        <v>3</v>
      </c>
      <c r="I3" s="144" t="s">
        <v>4</v>
      </c>
      <c r="J3" s="144" t="s">
        <v>5</v>
      </c>
      <c r="K3" s="144" t="s">
        <v>6</v>
      </c>
      <c r="L3" s="66" t="s">
        <v>41</v>
      </c>
      <c r="M3" s="145"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188" t="s">
        <v>55</v>
      </c>
      <c r="B7" s="189"/>
      <c r="C7" s="189"/>
      <c r="D7" s="190"/>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191" t="s">
        <v>35</v>
      </c>
      <c r="B14" s="192"/>
      <c r="C14" s="192"/>
      <c r="D14" s="193"/>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194" t="s">
        <v>36</v>
      </c>
      <c r="B32" s="195"/>
      <c r="C32" s="195"/>
      <c r="D32" s="196"/>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07" t="s">
        <v>37</v>
      </c>
      <c r="B33" s="207"/>
      <c r="C33" s="207"/>
      <c r="D33" s="207"/>
      <c r="E33" s="65">
        <f>SUM(E7,E14,E32)</f>
        <v>325.91533782684883</v>
      </c>
      <c r="F33" s="48">
        <f>SUM(F7,F14, F32)</f>
        <v>262948</v>
      </c>
      <c r="G33" s="146"/>
      <c r="H33" s="208"/>
      <c r="I33" s="209"/>
      <c r="J33" s="209"/>
      <c r="K33" s="209"/>
      <c r="L33" s="209"/>
      <c r="M33" s="21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77" t="s">
        <v>26</v>
      </c>
      <c r="B37" s="178"/>
      <c r="C37" s="178"/>
      <c r="D37" s="179"/>
      <c r="E37" s="96">
        <f>E33+E36</f>
        <v>391.71233782684885</v>
      </c>
      <c r="F37" s="97">
        <f>F33+F36</f>
        <v>275773</v>
      </c>
      <c r="G37" s="98"/>
      <c r="H37" s="99"/>
      <c r="I37" s="99"/>
      <c r="J37" s="99"/>
      <c r="K37" s="99"/>
      <c r="L37" s="99"/>
      <c r="M37" s="99"/>
    </row>
    <row r="38" spans="1:13" ht="41.25" customHeight="1" x14ac:dyDescent="0.2">
      <c r="A38" s="180" t="s">
        <v>44</v>
      </c>
      <c r="B38" s="181"/>
      <c r="C38" s="181"/>
      <c r="D38" s="181"/>
      <c r="E38" s="181"/>
      <c r="F38" s="181"/>
      <c r="G38" s="181"/>
      <c r="H38" s="181"/>
      <c r="I38" s="181"/>
      <c r="J38" s="181"/>
      <c r="K38" s="181"/>
      <c r="L38" s="181"/>
      <c r="M38" s="182"/>
    </row>
    <row r="39" spans="1:13" s="4" customFormat="1" ht="24" customHeight="1" x14ac:dyDescent="0.2">
      <c r="A39" s="183" t="s">
        <v>24</v>
      </c>
      <c r="B39" s="184"/>
      <c r="C39" s="184"/>
      <c r="D39" s="184"/>
      <c r="E39" s="184"/>
      <c r="F39" s="184"/>
      <c r="G39" s="184"/>
      <c r="H39" s="184"/>
      <c r="I39" s="184"/>
      <c r="J39" s="184"/>
      <c r="K39" s="184"/>
      <c r="L39" s="184"/>
      <c r="M39" s="185"/>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186" t="s">
        <v>39</v>
      </c>
      <c r="F41" s="187"/>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E32" sqref="E3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70</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50" t="s">
        <v>3</v>
      </c>
      <c r="I3" s="150" t="s">
        <v>4</v>
      </c>
      <c r="J3" s="150" t="s">
        <v>5</v>
      </c>
      <c r="K3" s="150" t="s">
        <v>6</v>
      </c>
      <c r="L3" s="66" t="s">
        <v>41</v>
      </c>
      <c r="M3" s="151"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188" t="s">
        <v>55</v>
      </c>
      <c r="B7" s="189"/>
      <c r="C7" s="189"/>
      <c r="D7" s="190"/>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191" t="s">
        <v>35</v>
      </c>
      <c r="B14" s="192"/>
      <c r="C14" s="192"/>
      <c r="D14" s="193"/>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194" t="s">
        <v>36</v>
      </c>
      <c r="B32" s="195"/>
      <c r="C32" s="195"/>
      <c r="D32" s="196"/>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07" t="s">
        <v>37</v>
      </c>
      <c r="B33" s="207"/>
      <c r="C33" s="207"/>
      <c r="D33" s="207"/>
      <c r="E33" s="65">
        <f>SUM(E7,E14,E32)</f>
        <v>329.40648938238485</v>
      </c>
      <c r="F33" s="48">
        <f>SUM(F7,F14, F32)</f>
        <v>264263</v>
      </c>
      <c r="G33" s="152"/>
      <c r="H33" s="208"/>
      <c r="I33" s="209"/>
      <c r="J33" s="209"/>
      <c r="K33" s="209"/>
      <c r="L33" s="209"/>
      <c r="M33" s="210"/>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177" t="s">
        <v>26</v>
      </c>
      <c r="B37" s="178"/>
      <c r="C37" s="178"/>
      <c r="D37" s="179"/>
      <c r="E37" s="96">
        <f>E33+E36</f>
        <v>395.60948938238482</v>
      </c>
      <c r="F37" s="97">
        <f>F33+F36</f>
        <v>277128</v>
      </c>
      <c r="G37" s="98"/>
      <c r="H37" s="99"/>
      <c r="I37" s="99"/>
      <c r="J37" s="99"/>
      <c r="K37" s="99"/>
      <c r="L37" s="99"/>
      <c r="M37" s="99"/>
    </row>
    <row r="38" spans="1:13" ht="41.25" customHeight="1" x14ac:dyDescent="0.2">
      <c r="A38" s="180" t="s">
        <v>44</v>
      </c>
      <c r="B38" s="181"/>
      <c r="C38" s="181"/>
      <c r="D38" s="181"/>
      <c r="E38" s="181"/>
      <c r="F38" s="181"/>
      <c r="G38" s="181"/>
      <c r="H38" s="181"/>
      <c r="I38" s="181"/>
      <c r="J38" s="181"/>
      <c r="K38" s="181"/>
      <c r="L38" s="181"/>
      <c r="M38" s="182"/>
    </row>
    <row r="39" spans="1:13" s="4" customFormat="1" ht="24" customHeight="1" x14ac:dyDescent="0.2">
      <c r="A39" s="183" t="s">
        <v>24</v>
      </c>
      <c r="B39" s="184"/>
      <c r="C39" s="184"/>
      <c r="D39" s="184"/>
      <c r="E39" s="184"/>
      <c r="F39" s="184"/>
      <c r="G39" s="184"/>
      <c r="H39" s="184"/>
      <c r="I39" s="184"/>
      <c r="J39" s="184"/>
      <c r="K39" s="184"/>
      <c r="L39" s="184"/>
      <c r="M39" s="185"/>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186" t="s">
        <v>39</v>
      </c>
      <c r="F41" s="187"/>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E38" sqref="E3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73</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61" t="s">
        <v>3</v>
      </c>
      <c r="I3" s="161" t="s">
        <v>4</v>
      </c>
      <c r="J3" s="161" t="s">
        <v>5</v>
      </c>
      <c r="K3" s="161" t="s">
        <v>6</v>
      </c>
      <c r="L3" s="66" t="s">
        <v>41</v>
      </c>
      <c r="M3" s="162"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188" t="s">
        <v>55</v>
      </c>
      <c r="B7" s="189"/>
      <c r="C7" s="189"/>
      <c r="D7" s="190"/>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191" t="s">
        <v>35</v>
      </c>
      <c r="B14" s="192"/>
      <c r="C14" s="192"/>
      <c r="D14" s="193"/>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4" t="s">
        <v>36</v>
      </c>
      <c r="B33" s="195"/>
      <c r="C33" s="195"/>
      <c r="D33" s="196"/>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07" t="s">
        <v>37</v>
      </c>
      <c r="B34" s="207"/>
      <c r="C34" s="207"/>
      <c r="D34" s="207"/>
      <c r="E34" s="65">
        <f>SUM(E7,E14,E33)</f>
        <v>331.37737907158487</v>
      </c>
      <c r="F34" s="48">
        <f>SUM(F7,F14, F33)</f>
        <v>265119</v>
      </c>
      <c r="G34" s="160"/>
      <c r="H34" s="208"/>
      <c r="I34" s="209"/>
      <c r="J34" s="209"/>
      <c r="K34" s="209"/>
      <c r="L34" s="209"/>
      <c r="M34" s="21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177" t="s">
        <v>26</v>
      </c>
      <c r="B38" s="178"/>
      <c r="C38" s="178"/>
      <c r="D38" s="179"/>
      <c r="E38" s="96">
        <f>E34+E37</f>
        <v>397.7653790715849</v>
      </c>
      <c r="F38" s="97">
        <f>F34+F37</f>
        <v>277998</v>
      </c>
      <c r="G38" s="98"/>
      <c r="H38" s="99"/>
      <c r="I38" s="99"/>
      <c r="J38" s="99"/>
      <c r="K38" s="99"/>
      <c r="L38" s="99"/>
      <c r="M38" s="99"/>
    </row>
    <row r="39" spans="1:13" ht="41.25" customHeight="1" x14ac:dyDescent="0.2">
      <c r="A39" s="180" t="s">
        <v>44</v>
      </c>
      <c r="B39" s="181"/>
      <c r="C39" s="181"/>
      <c r="D39" s="181"/>
      <c r="E39" s="181"/>
      <c r="F39" s="181"/>
      <c r="G39" s="181"/>
      <c r="H39" s="181"/>
      <c r="I39" s="181"/>
      <c r="J39" s="181"/>
      <c r="K39" s="181"/>
      <c r="L39" s="181"/>
      <c r="M39" s="182"/>
    </row>
    <row r="40" spans="1:13" s="4" customFormat="1" ht="24" customHeight="1" x14ac:dyDescent="0.2">
      <c r="A40" s="183" t="s">
        <v>24</v>
      </c>
      <c r="B40" s="184"/>
      <c r="C40" s="184"/>
      <c r="D40" s="184"/>
      <c r="E40" s="184"/>
      <c r="F40" s="184"/>
      <c r="G40" s="184"/>
      <c r="H40" s="184"/>
      <c r="I40" s="184"/>
      <c r="J40" s="184"/>
      <c r="K40" s="184"/>
      <c r="L40" s="184"/>
      <c r="M40" s="185"/>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186" t="s">
        <v>39</v>
      </c>
      <c r="F42" s="187"/>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H42-'Jan-2017'!H41</f>
        <v>6.6695839844158833E-2</v>
      </c>
      <c r="I43" s="80">
        <f>I42-'Jan-2017'!I41</f>
        <v>-0.40650912815311835</v>
      </c>
      <c r="J43" s="80">
        <f>J42-'Jan-2017'!J41</f>
        <v>-6.7787694947378352E-2</v>
      </c>
      <c r="K43" s="80">
        <f>K42-'Jan-2017'!K41</f>
        <v>0.30580133849357782</v>
      </c>
      <c r="L43" s="80">
        <f>L42-'Jan-2017'!L41</f>
        <v>-5.4931217828055878E-3</v>
      </c>
      <c r="M43" s="80">
        <f>M42-'Jan-2017'!M41</f>
        <v>5.7213991367270012E-2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4" sqref="A4:M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77</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63" t="s">
        <v>3</v>
      </c>
      <c r="I3" s="163" t="s">
        <v>4</v>
      </c>
      <c r="J3" s="163" t="s">
        <v>5</v>
      </c>
      <c r="K3" s="163" t="s">
        <v>6</v>
      </c>
      <c r="L3" s="66" t="s">
        <v>41</v>
      </c>
      <c r="M3" s="164"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188" t="s">
        <v>55</v>
      </c>
      <c r="B7" s="189"/>
      <c r="C7" s="189"/>
      <c r="D7" s="190"/>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191" t="s">
        <v>35</v>
      </c>
      <c r="B14" s="192"/>
      <c r="C14" s="192"/>
      <c r="D14" s="193"/>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4" t="s">
        <v>36</v>
      </c>
      <c r="B33" s="195"/>
      <c r="C33" s="195"/>
      <c r="D33" s="196"/>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07" t="s">
        <v>37</v>
      </c>
      <c r="B34" s="207"/>
      <c r="C34" s="207"/>
      <c r="D34" s="207"/>
      <c r="E34" s="65">
        <f>SUM(E7,E14,E33)</f>
        <v>332.21184784041139</v>
      </c>
      <c r="F34" s="48">
        <f>SUM(F7,F14, F33)</f>
        <v>266038</v>
      </c>
      <c r="G34" s="165"/>
      <c r="H34" s="208"/>
      <c r="I34" s="209"/>
      <c r="J34" s="209"/>
      <c r="K34" s="209"/>
      <c r="L34" s="209"/>
      <c r="M34" s="21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177" t="s">
        <v>26</v>
      </c>
      <c r="B38" s="178"/>
      <c r="C38" s="178"/>
      <c r="D38" s="179"/>
      <c r="E38" s="96">
        <f>E34+E37</f>
        <v>398.36289684041139</v>
      </c>
      <c r="F38" s="97">
        <f>F34+F37</f>
        <v>278925</v>
      </c>
      <c r="G38" s="98"/>
      <c r="H38" s="99"/>
      <c r="I38" s="99"/>
      <c r="J38" s="99"/>
      <c r="K38" s="99"/>
      <c r="L38" s="99"/>
      <c r="M38" s="99"/>
    </row>
    <row r="39" spans="1:13" ht="41.25" customHeight="1" x14ac:dyDescent="0.2">
      <c r="A39" s="180" t="s">
        <v>44</v>
      </c>
      <c r="B39" s="181"/>
      <c r="C39" s="181"/>
      <c r="D39" s="181"/>
      <c r="E39" s="181"/>
      <c r="F39" s="181"/>
      <c r="G39" s="181"/>
      <c r="H39" s="181"/>
      <c r="I39" s="181"/>
      <c r="J39" s="181"/>
      <c r="K39" s="181"/>
      <c r="L39" s="181"/>
      <c r="M39" s="182"/>
    </row>
    <row r="40" spans="1:13" s="4" customFormat="1" ht="24" customHeight="1" x14ac:dyDescent="0.2">
      <c r="A40" s="183" t="s">
        <v>24</v>
      </c>
      <c r="B40" s="184"/>
      <c r="C40" s="184"/>
      <c r="D40" s="184"/>
      <c r="E40" s="184"/>
      <c r="F40" s="184"/>
      <c r="G40" s="184"/>
      <c r="H40" s="184"/>
      <c r="I40" s="184"/>
      <c r="J40" s="184"/>
      <c r="K40" s="184"/>
      <c r="L40" s="184"/>
      <c r="M40" s="185"/>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186" t="s">
        <v>39</v>
      </c>
      <c r="F42" s="187"/>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H42-'Jan-2017'!H41</f>
        <v>-0.45764143044810268</v>
      </c>
      <c r="I43" s="80">
        <f>I42-'Jan-2017'!I41</f>
        <v>0.31364155553086137</v>
      </c>
      <c r="J43" s="80">
        <f>J42-'Jan-2017'!J41</f>
        <v>-0.58714484673473688</v>
      </c>
      <c r="K43" s="80">
        <f>K42-'Jan-2017'!K41</f>
        <v>1.0753432045067512E-2</v>
      </c>
      <c r="L43" s="80">
        <f>L42-'Jan-2017'!L41</f>
        <v>-0.15083321325309651</v>
      </c>
      <c r="M43" s="80">
        <f>M42-'Jan-2017'!M41</f>
        <v>-2.820273443613619E-2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11" t="s">
        <v>80</v>
      </c>
      <c r="B1" s="211"/>
      <c r="C1" s="211"/>
      <c r="D1" s="211"/>
      <c r="E1" s="211"/>
      <c r="F1" s="211"/>
      <c r="G1" s="211"/>
      <c r="H1" s="211"/>
      <c r="I1" s="211"/>
      <c r="J1" s="211"/>
      <c r="K1" s="211"/>
      <c r="L1" s="211"/>
      <c r="M1" s="211"/>
    </row>
    <row r="2" spans="1:13" ht="24" customHeight="1" x14ac:dyDescent="0.2">
      <c r="A2" s="212" t="s">
        <v>0</v>
      </c>
      <c r="B2" s="213" t="s">
        <v>10</v>
      </c>
      <c r="C2" s="214" t="s">
        <v>15</v>
      </c>
      <c r="D2" s="215" t="s">
        <v>29</v>
      </c>
      <c r="E2" s="216" t="s">
        <v>43</v>
      </c>
      <c r="F2" s="217" t="s">
        <v>1</v>
      </c>
      <c r="G2" s="218" t="s">
        <v>2</v>
      </c>
      <c r="H2" s="219"/>
      <c r="I2" s="219"/>
      <c r="J2" s="219"/>
      <c r="K2" s="219"/>
      <c r="L2" s="219"/>
      <c r="M2" s="220"/>
    </row>
    <row r="3" spans="1:13" ht="42.75" customHeight="1" x14ac:dyDescent="0.2">
      <c r="A3" s="212"/>
      <c r="B3" s="213"/>
      <c r="C3" s="214"/>
      <c r="D3" s="215"/>
      <c r="E3" s="216"/>
      <c r="F3" s="217"/>
      <c r="G3" s="67" t="s">
        <v>40</v>
      </c>
      <c r="H3" s="169" t="s">
        <v>3</v>
      </c>
      <c r="I3" s="169" t="s">
        <v>4</v>
      </c>
      <c r="J3" s="169" t="s">
        <v>5</v>
      </c>
      <c r="K3" s="169" t="s">
        <v>6</v>
      </c>
      <c r="L3" s="66" t="s">
        <v>41</v>
      </c>
      <c r="M3" s="170" t="s">
        <v>7</v>
      </c>
    </row>
    <row r="4" spans="1:13" ht="26.25" customHeight="1" x14ac:dyDescent="0.2">
      <c r="A4" s="197" t="s">
        <v>38</v>
      </c>
      <c r="B4" s="198"/>
      <c r="C4" s="198"/>
      <c r="D4" s="198"/>
      <c r="E4" s="198"/>
      <c r="F4" s="198"/>
      <c r="G4" s="198"/>
      <c r="H4" s="198"/>
      <c r="I4" s="198"/>
      <c r="J4" s="198"/>
      <c r="K4" s="198"/>
      <c r="L4" s="198"/>
      <c r="M4" s="199"/>
    </row>
    <row r="5" spans="1:13" ht="23.25" customHeight="1" x14ac:dyDescent="0.2">
      <c r="A5" s="200" t="s">
        <v>53</v>
      </c>
      <c r="B5" s="201"/>
      <c r="C5" s="201"/>
      <c r="D5" s="201"/>
      <c r="E5" s="201"/>
      <c r="F5" s="201"/>
      <c r="G5" s="201"/>
      <c r="H5" s="201"/>
      <c r="I5" s="201"/>
      <c r="J5" s="201"/>
      <c r="K5" s="201"/>
      <c r="L5" s="201"/>
      <c r="M5" s="202"/>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188" t="s">
        <v>55</v>
      </c>
      <c r="B7" s="189"/>
      <c r="C7" s="189"/>
      <c r="D7" s="190"/>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203" t="s">
        <v>33</v>
      </c>
      <c r="B9" s="204"/>
      <c r="C9" s="204"/>
      <c r="D9" s="204"/>
      <c r="E9" s="204"/>
      <c r="F9" s="204"/>
      <c r="G9" s="204"/>
      <c r="H9" s="204"/>
      <c r="I9" s="204"/>
      <c r="J9" s="204"/>
      <c r="K9" s="204"/>
      <c r="L9" s="204"/>
      <c r="M9" s="205"/>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191" t="s">
        <v>35</v>
      </c>
      <c r="B14" s="192"/>
      <c r="C14" s="192"/>
      <c r="D14" s="193"/>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6" t="s">
        <v>34</v>
      </c>
      <c r="B16" s="206"/>
      <c r="C16" s="206"/>
      <c r="D16" s="206"/>
      <c r="E16" s="206"/>
      <c r="F16" s="206"/>
      <c r="G16" s="206"/>
      <c r="H16" s="206"/>
      <c r="I16" s="206"/>
      <c r="J16" s="206"/>
      <c r="K16" s="206"/>
      <c r="L16" s="206"/>
      <c r="M16" s="206"/>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94" t="s">
        <v>36</v>
      </c>
      <c r="B33" s="195"/>
      <c r="C33" s="195"/>
      <c r="D33" s="196"/>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07" t="s">
        <v>37</v>
      </c>
      <c r="B34" s="207"/>
      <c r="C34" s="207"/>
      <c r="D34" s="207"/>
      <c r="E34" s="65">
        <f>SUM(E7,E14,E33)</f>
        <v>335.10924904717331</v>
      </c>
      <c r="F34" s="48">
        <f>SUM(F7,F14, F33)</f>
        <v>266646</v>
      </c>
      <c r="G34" s="171"/>
      <c r="H34" s="208"/>
      <c r="I34" s="209"/>
      <c r="J34" s="209"/>
      <c r="K34" s="209"/>
      <c r="L34" s="209"/>
      <c r="M34" s="21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177" t="s">
        <v>26</v>
      </c>
      <c r="B38" s="178"/>
      <c r="C38" s="178"/>
      <c r="D38" s="179"/>
      <c r="E38" s="96">
        <f>E34+E37</f>
        <v>401.46124904717328</v>
      </c>
      <c r="F38" s="97">
        <f>F34+F37</f>
        <v>279538</v>
      </c>
      <c r="G38" s="98"/>
      <c r="H38" s="99"/>
      <c r="I38" s="99"/>
      <c r="J38" s="99"/>
      <c r="K38" s="99"/>
      <c r="L38" s="99"/>
      <c r="M38" s="99"/>
    </row>
    <row r="39" spans="1:13" ht="41.25" customHeight="1" x14ac:dyDescent="0.2">
      <c r="A39" s="180" t="s">
        <v>44</v>
      </c>
      <c r="B39" s="181"/>
      <c r="C39" s="181"/>
      <c r="D39" s="181"/>
      <c r="E39" s="181"/>
      <c r="F39" s="181"/>
      <c r="G39" s="181"/>
      <c r="H39" s="181"/>
      <c r="I39" s="181"/>
      <c r="J39" s="181"/>
      <c r="K39" s="181"/>
      <c r="L39" s="181"/>
      <c r="M39" s="182"/>
    </row>
    <row r="40" spans="1:13" s="4" customFormat="1" ht="24" customHeight="1" x14ac:dyDescent="0.2">
      <c r="A40" s="183" t="s">
        <v>24</v>
      </c>
      <c r="B40" s="184"/>
      <c r="C40" s="184"/>
      <c r="D40" s="184"/>
      <c r="E40" s="184"/>
      <c r="F40" s="184"/>
      <c r="G40" s="184"/>
      <c r="H40" s="184"/>
      <c r="I40" s="184"/>
      <c r="J40" s="184"/>
      <c r="K40" s="184"/>
      <c r="L40" s="184"/>
      <c r="M40" s="185"/>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186" t="s">
        <v>39</v>
      </c>
      <c r="F42" s="187"/>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H42-'Jan-2017'!H41</f>
        <v>-1.8846815142093973</v>
      </c>
      <c r="I43" s="80">
        <f>I42-'Jan-2017'!I41</f>
        <v>8.9367203697172437E-2</v>
      </c>
      <c r="J43" s="80">
        <f>J42-'Jan-2017'!J41</f>
        <v>-0.66385155122695449</v>
      </c>
      <c r="K43" s="80">
        <f>K42-'Jan-2017'!K41</f>
        <v>-0.39668357861147951</v>
      </c>
      <c r="L43" s="80">
        <f>L42-'Jan-2017'!L41</f>
        <v>-0.11598839429709251</v>
      </c>
      <c r="M43" s="80">
        <f>M42-'Jan-2017'!M41</f>
        <v>-5.1419170623647759E-2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Dec-2016</vt:lpstr>
      <vt:lpstr>Jan-2017</vt:lpstr>
      <vt:lpstr>Feb-2017</vt:lpstr>
      <vt:lpstr>Mar-2017</vt:lpstr>
      <vt:lpstr>Apr-2017</vt:lpstr>
      <vt:lpstr>Mai-2017</vt:lpstr>
      <vt:lpstr>Jun-2017</vt:lpstr>
      <vt:lpstr>Jul-2017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2017-08-14T13:07:01Z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