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4"/>
  </bookViews>
  <sheets>
    <sheet name="DEC-2013" sheetId="20" r:id="rId1"/>
    <sheet name="JAN-2014" sheetId="21" r:id="rId2"/>
    <sheet name="FEB-2014" sheetId="23" r:id="rId3"/>
    <sheet name="MAR-2014" sheetId="24" r:id="rId4"/>
    <sheet name="APR-2014" sheetId="25" r:id="rId5"/>
  </sheets>
  <calcPr calcId="145621" concurrentCalc="0"/>
</workbook>
</file>

<file path=xl/calcChain.xml><?xml version="1.0" encoding="utf-8"?>
<calcChain xmlns="http://schemas.openxmlformats.org/spreadsheetml/2006/main">
  <c r="I40" i="25" l="1"/>
  <c r="J40" i="25"/>
  <c r="K40" i="25"/>
  <c r="L40" i="25"/>
  <c r="M40" i="25"/>
  <c r="H40" i="25"/>
  <c r="G39" i="25"/>
  <c r="E44" i="25"/>
  <c r="J10" i="25"/>
  <c r="Q40" i="25"/>
  <c r="P40" i="25"/>
  <c r="O40" i="25"/>
  <c r="N40" i="25"/>
  <c r="E28" i="25"/>
  <c r="N28" i="25"/>
  <c r="O28" i="25"/>
  <c r="L28" i="25"/>
  <c r="H28" i="25"/>
  <c r="F28" i="25"/>
  <c r="P28" i="25"/>
  <c r="Q28" i="25"/>
  <c r="M28" i="25"/>
  <c r="F24" i="25"/>
  <c r="P24" i="25"/>
  <c r="Q24" i="25"/>
  <c r="L24" i="25"/>
  <c r="E24" i="25"/>
  <c r="H24" i="25"/>
  <c r="G24" i="25"/>
  <c r="L10" i="25"/>
  <c r="K10" i="25"/>
  <c r="F10" i="25"/>
  <c r="P10" i="25"/>
  <c r="Q10" i="25"/>
  <c r="E10" i="25"/>
  <c r="H10" i="25"/>
  <c r="J28" i="25"/>
  <c r="E30" i="25"/>
  <c r="H30" i="25"/>
  <c r="K28" i="25"/>
  <c r="G28" i="25"/>
  <c r="K24" i="25"/>
  <c r="K30" i="25"/>
  <c r="I10" i="25"/>
  <c r="M10" i="25"/>
  <c r="F30" i="25"/>
  <c r="F31" i="25"/>
  <c r="F35" i="25"/>
  <c r="E31" i="25"/>
  <c r="E35" i="25"/>
  <c r="H39" i="25"/>
  <c r="N10" i="25"/>
  <c r="O10" i="25"/>
  <c r="I24" i="25"/>
  <c r="M24" i="25"/>
  <c r="G30" i="25"/>
  <c r="G10" i="25"/>
  <c r="J24" i="25"/>
  <c r="N24" i="25"/>
  <c r="O24" i="25"/>
  <c r="I28" i="25"/>
  <c r="L24" i="24"/>
  <c r="K24" i="24"/>
  <c r="J24" i="24"/>
  <c r="L10" i="24"/>
  <c r="K10" i="24"/>
  <c r="J10" i="24"/>
  <c r="L31" i="20"/>
  <c r="L27" i="20"/>
  <c r="K27" i="20"/>
  <c r="J27" i="20"/>
  <c r="L10" i="20"/>
  <c r="K10" i="20"/>
  <c r="J10" i="20"/>
  <c r="M30" i="25"/>
  <c r="L30" i="25"/>
  <c r="I30" i="25"/>
  <c r="P35" i="25"/>
  <c r="Q35" i="25"/>
  <c r="E45" i="25"/>
  <c r="F45" i="25"/>
  <c r="F44" i="25"/>
  <c r="N35" i="25"/>
  <c r="O35" i="25"/>
  <c r="M39" i="25"/>
  <c r="I39" i="25"/>
  <c r="J30" i="25"/>
  <c r="J39" i="25"/>
  <c r="K39" i="25"/>
  <c r="L39" i="25"/>
  <c r="G10" i="20"/>
  <c r="L29" i="21"/>
  <c r="L25" i="21"/>
  <c r="K25" i="21"/>
  <c r="J25" i="21"/>
  <c r="L10" i="21"/>
  <c r="K10" i="21"/>
  <c r="J10" i="21"/>
  <c r="L25" i="23"/>
  <c r="K25" i="23"/>
  <c r="J25" i="23"/>
  <c r="L10" i="23"/>
  <c r="K10" i="23"/>
  <c r="J10" i="23"/>
  <c r="E45" i="24"/>
  <c r="E44" i="24"/>
  <c r="H39" i="24"/>
  <c r="I40" i="24"/>
  <c r="M40" i="24"/>
  <c r="N40" i="24"/>
  <c r="O40" i="24"/>
  <c r="P40" i="24"/>
  <c r="Q40" i="24"/>
  <c r="H40" i="24"/>
  <c r="G39" i="24"/>
  <c r="M24" i="24"/>
  <c r="M10" i="24"/>
  <c r="G10" i="24"/>
  <c r="I10" i="24"/>
  <c r="H10" i="24"/>
  <c r="L28" i="24"/>
  <c r="G24" i="24"/>
  <c r="I24" i="24"/>
  <c r="H24" i="24"/>
  <c r="F28" i="24"/>
  <c r="F30" i="24"/>
  <c r="E28" i="24"/>
  <c r="K28" i="24"/>
  <c r="F24" i="24"/>
  <c r="P24" i="24"/>
  <c r="Q24" i="24"/>
  <c r="E24" i="24"/>
  <c r="F10" i="24"/>
  <c r="P10" i="24"/>
  <c r="Q10" i="24"/>
  <c r="E10" i="24"/>
  <c r="P28" i="24"/>
  <c r="Q28" i="24"/>
  <c r="N10" i="24"/>
  <c r="O10" i="24"/>
  <c r="H28" i="24"/>
  <c r="F31" i="24"/>
  <c r="F35" i="24"/>
  <c r="N24" i="24"/>
  <c r="O24" i="24"/>
  <c r="I28" i="24"/>
  <c r="M28" i="24"/>
  <c r="J28" i="24"/>
  <c r="N28" i="24"/>
  <c r="O28" i="24"/>
  <c r="E30" i="24"/>
  <c r="E31" i="24"/>
  <c r="E35"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J39" i="24"/>
  <c r="L39" i="24"/>
  <c r="K39" i="24"/>
  <c r="K30" i="24"/>
  <c r="L30" i="24"/>
  <c r="I39" i="24"/>
  <c r="F45" i="24"/>
  <c r="P35" i="24"/>
  <c r="Q35" i="24"/>
  <c r="J30" i="24"/>
  <c r="N35" i="24"/>
  <c r="O35" i="24"/>
  <c r="F44" i="24"/>
  <c r="M39"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<sst xmlns="http://schemas.openxmlformats.org/spreadsheetml/2006/main" count="479" uniqueCount="77">
  <si>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</si>
  <si>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</si>
  <si>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</si>
  <si>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</si>
  <si>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</si>
  <si>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</si>
  <si>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</si>
  <si>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</si>
  <si>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</si>
  <si>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</si>
  <si>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</si>
  <si>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</si>
  <si>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</si>
  <si>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</si>
  <si>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</si>
  <si>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</si>
  <si>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</si>
  <si>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</si>
  <si>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</si>
  <si>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</si>
  <si>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</si>
  <si>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</si>
  <si>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</si>
  <si>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</si>
  <si>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</si>
  <si>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</si>
  <si>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</si>
  <si>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</si>
  <si>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</si>
  <si>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</si>
  <si>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</si>
  <si>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</si>
  <si>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</si>
  <si>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</si>
  <si>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</si>
  <si>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</si>
  <si>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</si>
  <si>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</si>
  <si>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</si>
  <si>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</si>
  <si>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</si>
  <si>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</si>
  <si>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</si>
  <si>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</si>
  <si>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</si>
  <si>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</si>
  <si>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</si>
  <si>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</si>
  <si>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</si>
  <si>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</si>
  <si>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</si>
  <si>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</si>
  <si>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</si>
  <si>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</si>
  <si>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</si>
  <si>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</si>
  <si>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</si>
  <si>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</si>
  <si>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</si>
  <si>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</si>
  <si>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</si>
  <si>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</si>
  <si>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</si>
  <si>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</si>
  <si>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</si>
  <si>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</si>
  <si>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</si>
  <si>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</si>
  <si>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</si>
  <si>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</si>
  <si>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</si>
  <si>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</si>
  <si>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30.04.2014</t>
  </si>
  <si>
    <t>n/d</t>
  </si>
  <si>
    <t>na</t>
  </si>
  <si>
    <t>Aktīvu pieaugums 4M 2014</t>
  </si>
  <si>
    <t>Dalībnieku skaita pieaugums 4M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</si>
</sst>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7"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
      <sz val="11"/>
      <color rgb="FF006100"/>
      <name val="Calibri"/>
      <family val="2"/>
      <charset val="186"/>
      <scheme val="minor"/>
    </font>
  </fonts>
  <fills count="14">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cellStyleXfs>
  <cellXfs count="236">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6" fillId="13" borderId="1" xfId="7" applyBorder="1" applyAlignment="1">
      <alignment horizontal="left" wrapText="1"/>
    </xf>
    <xf numFmtId="0" fontId="26" fillId="13" borderId="1" xfId="7" applyBorder="1" applyAlignment="1">
      <alignment horizontal="center" wrapText="1"/>
    </xf>
    <xf numFmtId="14" fontId="26" fillId="13" borderId="1" xfId="7" applyNumberFormat="1" applyBorder="1" applyAlignment="1">
      <alignment horizontal="right"/>
    </xf>
    <xf numFmtId="164" fontId="26" fillId="13" borderId="1" xfId="7" applyNumberFormat="1" applyBorder="1" applyAlignment="1"/>
    <xf numFmtId="3" fontId="26" fillId="13" borderId="1" xfId="7" applyNumberFormat="1" applyBorder="1" applyAlignment="1"/>
    <xf numFmtId="4" fontId="26" fillId="13" borderId="1" xfId="7" applyNumberFormat="1" applyBorder="1" applyAlignment="1"/>
    <xf numFmtId="4" fontId="26" fillId="13" borderId="1" xfId="7" applyNumberFormat="1" applyBorder="1" applyAlignment="1">
      <alignment horizontal="right" wrapText="1"/>
    </xf>
    <xf numFmtId="0" fontId="26" fillId="13" borderId="1" xfId="7" applyBorder="1" applyAlignment="1">
      <alignment wrapText="1"/>
    </xf>
    <xf numFmtId="14" fontId="26" fillId="13" borderId="1" xfId="7" applyNumberFormat="1" applyBorder="1" applyAlignment="1">
      <alignment horizontal="right" wrapText="1"/>
    </xf>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cellXfs>
  <cellStyles count="8">
    <cellStyle name="Accent2" xfId="6" builtinId="33"/>
    <cellStyle name="Bad" xfId="5" builtinId="27"/>
    <cellStyle name="Calculation" xfId="4" builtinId="22"/>
    <cellStyle name="Good" xfId="7" builtinId="26"/>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L10" sqref="L10"/>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3" t="s">
        <v>59</v>
      </c>
      <c r="B1" s="203"/>
      <c r="C1" s="203"/>
      <c r="D1" s="203"/>
      <c r="E1" s="203"/>
      <c r="F1" s="203"/>
      <c r="G1" s="203"/>
      <c r="H1" s="203"/>
      <c r="I1" s="203"/>
      <c r="J1" s="203"/>
      <c r="K1" s="203"/>
      <c r="L1" s="203"/>
      <c r="M1" s="203"/>
      <c r="N1" s="14"/>
      <c r="O1" s="14"/>
      <c r="P1" s="87"/>
      <c r="Q1" s="87"/>
    </row>
    <row r="2" spans="1:17" ht="24" customHeight="1" x14ac:dyDescent="0.2">
      <c r="A2" s="204" t="s">
        <v>0</v>
      </c>
      <c r="B2" s="205" t="s">
        <v>12</v>
      </c>
      <c r="C2" s="206" t="s">
        <v>18</v>
      </c>
      <c r="D2" s="207" t="s">
        <v>37</v>
      </c>
      <c r="E2" s="208" t="s">
        <v>1</v>
      </c>
      <c r="F2" s="209" t="s">
        <v>2</v>
      </c>
      <c r="G2" s="210" t="s">
        <v>3</v>
      </c>
      <c r="H2" s="211"/>
      <c r="I2" s="211"/>
      <c r="J2" s="211"/>
      <c r="K2" s="211"/>
      <c r="L2" s="211"/>
      <c r="M2" s="212"/>
      <c r="N2" s="19"/>
      <c r="O2" s="19"/>
    </row>
    <row r="3" spans="1:17" ht="42.75" customHeight="1" x14ac:dyDescent="0.2">
      <c r="A3" s="204"/>
      <c r="B3" s="205"/>
      <c r="C3" s="206"/>
      <c r="D3" s="207"/>
      <c r="E3" s="208"/>
      <c r="F3" s="209"/>
      <c r="G3" s="118" t="s">
        <v>54</v>
      </c>
      <c r="H3" s="142" t="s">
        <v>4</v>
      </c>
      <c r="I3" s="142" t="s">
        <v>5</v>
      </c>
      <c r="J3" s="142" t="s">
        <v>6</v>
      </c>
      <c r="K3" s="142" t="s">
        <v>7</v>
      </c>
      <c r="L3" s="117" t="s">
        <v>55</v>
      </c>
      <c r="M3" s="143" t="s">
        <v>8</v>
      </c>
      <c r="N3" s="213" t="s">
        <v>49</v>
      </c>
      <c r="O3" s="235"/>
      <c r="P3" s="213" t="s">
        <v>50</v>
      </c>
      <c r="Q3" s="214"/>
    </row>
    <row r="4" spans="1:17" ht="26.25" customHeight="1" x14ac:dyDescent="0.2">
      <c r="A4" s="215" t="s">
        <v>47</v>
      </c>
      <c r="B4" s="216"/>
      <c r="C4" s="216"/>
      <c r="D4" s="216"/>
      <c r="E4" s="216"/>
      <c r="F4" s="216"/>
      <c r="G4" s="216"/>
      <c r="H4" s="216"/>
      <c r="I4" s="216"/>
      <c r="J4" s="216"/>
      <c r="K4" s="216"/>
      <c r="L4" s="216"/>
      <c r="M4" s="217"/>
      <c r="N4" s="85"/>
      <c r="O4" s="85"/>
    </row>
    <row r="5" spans="1:17" ht="23.25" customHeight="1" x14ac:dyDescent="0.2">
      <c r="A5" s="218" t="s">
        <v>42</v>
      </c>
      <c r="B5" s="218"/>
      <c r="C5" s="218"/>
      <c r="D5" s="218"/>
      <c r="E5" s="218"/>
      <c r="F5" s="218"/>
      <c r="G5" s="218"/>
      <c r="H5" s="218"/>
      <c r="I5" s="218"/>
      <c r="J5" s="218"/>
      <c r="K5" s="218"/>
      <c r="L5" s="218"/>
      <c r="M5" s="218"/>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9" t="s">
        <v>43</v>
      </c>
      <c r="B12" s="219"/>
      <c r="C12" s="219"/>
      <c r="D12" s="219"/>
      <c r="E12" s="219"/>
      <c r="F12" s="219"/>
      <c r="G12" s="219"/>
      <c r="H12" s="219"/>
      <c r="I12" s="219"/>
      <c r="J12" s="219"/>
      <c r="K12" s="219"/>
      <c r="L12" s="219"/>
      <c r="M12" s="219"/>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58</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57</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20" t="s">
        <v>46</v>
      </c>
      <c r="B34" s="220"/>
      <c r="C34" s="220"/>
      <c r="D34" s="220"/>
      <c r="E34" s="84">
        <f>SUM(E10,E33)</f>
        <v>126.85100895086575</v>
      </c>
      <c r="F34" s="63">
        <f>SUM(F10, F33)</f>
        <v>208407</v>
      </c>
      <c r="G34" s="147"/>
      <c r="H34" s="221"/>
      <c r="I34" s="222"/>
      <c r="J34" s="222"/>
      <c r="K34" s="222"/>
      <c r="L34" s="222"/>
      <c r="M34" s="223"/>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24" t="s">
        <v>64</v>
      </c>
      <c r="B38" s="225"/>
      <c r="C38" s="225"/>
      <c r="D38" s="226"/>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27" t="s">
        <v>53</v>
      </c>
      <c r="B39" s="228"/>
      <c r="C39" s="228"/>
      <c r="D39" s="228"/>
      <c r="E39" s="228"/>
      <c r="F39" s="228"/>
      <c r="G39" s="228"/>
      <c r="H39" s="228"/>
      <c r="I39" s="228"/>
      <c r="J39" s="228"/>
      <c r="K39" s="228"/>
      <c r="L39" s="228"/>
      <c r="M39" s="229"/>
      <c r="N39" s="15"/>
      <c r="O39" s="15"/>
    </row>
    <row r="40" spans="1:18" s="4" customFormat="1" ht="24" customHeight="1" x14ac:dyDescent="0.2">
      <c r="A40" s="230" t="s">
        <v>31</v>
      </c>
      <c r="B40" s="231"/>
      <c r="C40" s="231"/>
      <c r="D40" s="231"/>
      <c r="E40" s="231"/>
      <c r="F40" s="231"/>
      <c r="G40" s="231"/>
      <c r="H40" s="231"/>
      <c r="I40" s="231"/>
      <c r="J40" s="231"/>
      <c r="K40" s="231"/>
      <c r="L40" s="231"/>
      <c r="M40" s="232"/>
      <c r="N40" s="19"/>
      <c r="O40" s="19"/>
      <c r="P40" s="98"/>
      <c r="Q40" s="98"/>
    </row>
    <row r="41" spans="1:18" s="4" customFormat="1" ht="24" customHeight="1" x14ac:dyDescent="0.2">
      <c r="A41" s="144" t="s">
        <v>56</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33" t="s">
        <v>52</v>
      </c>
      <c r="F42" s="234"/>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4" activePane="bottomLeft" state="frozen"/>
      <selection pane="bottomLeft" activeCell="J10" sqref="J1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03" t="s">
        <v>60</v>
      </c>
      <c r="B1" s="203"/>
      <c r="C1" s="203"/>
      <c r="D1" s="203"/>
      <c r="E1" s="203"/>
      <c r="F1" s="203"/>
      <c r="G1" s="203"/>
      <c r="H1" s="203"/>
      <c r="I1" s="203"/>
      <c r="J1" s="203"/>
      <c r="K1" s="203"/>
      <c r="L1" s="203"/>
      <c r="M1" s="203"/>
      <c r="N1" s="14"/>
      <c r="O1" s="14"/>
      <c r="P1" s="87"/>
      <c r="Q1" s="87"/>
    </row>
    <row r="2" spans="1:20" ht="24" customHeight="1" x14ac:dyDescent="0.2">
      <c r="A2" s="204" t="s">
        <v>0</v>
      </c>
      <c r="B2" s="205" t="s">
        <v>12</v>
      </c>
      <c r="C2" s="206" t="s">
        <v>18</v>
      </c>
      <c r="D2" s="207" t="s">
        <v>37</v>
      </c>
      <c r="E2" s="208" t="s">
        <v>61</v>
      </c>
      <c r="F2" s="209" t="s">
        <v>2</v>
      </c>
      <c r="G2" s="210" t="s">
        <v>3</v>
      </c>
      <c r="H2" s="211"/>
      <c r="I2" s="211"/>
      <c r="J2" s="211"/>
      <c r="K2" s="211"/>
      <c r="L2" s="211"/>
      <c r="M2" s="212"/>
      <c r="N2" s="19"/>
      <c r="O2" s="19"/>
    </row>
    <row r="3" spans="1:20" ht="42.75" customHeight="1" x14ac:dyDescent="0.2">
      <c r="A3" s="204"/>
      <c r="B3" s="205"/>
      <c r="C3" s="206"/>
      <c r="D3" s="207"/>
      <c r="E3" s="208"/>
      <c r="F3" s="209"/>
      <c r="G3" s="118" t="s">
        <v>54</v>
      </c>
      <c r="H3" s="154" t="s">
        <v>4</v>
      </c>
      <c r="I3" s="154" t="s">
        <v>5</v>
      </c>
      <c r="J3" s="154" t="s">
        <v>6</v>
      </c>
      <c r="K3" s="154" t="s">
        <v>7</v>
      </c>
      <c r="L3" s="117" t="s">
        <v>55</v>
      </c>
      <c r="M3" s="155" t="s">
        <v>8</v>
      </c>
      <c r="N3" s="213" t="s">
        <v>49</v>
      </c>
      <c r="O3" s="235"/>
      <c r="P3" s="213" t="s">
        <v>50</v>
      </c>
      <c r="Q3" s="214"/>
    </row>
    <row r="4" spans="1:20" ht="26.25" customHeight="1" x14ac:dyDescent="0.2">
      <c r="A4" s="215" t="s">
        <v>47</v>
      </c>
      <c r="B4" s="216"/>
      <c r="C4" s="216"/>
      <c r="D4" s="216"/>
      <c r="E4" s="216"/>
      <c r="F4" s="216"/>
      <c r="G4" s="216"/>
      <c r="H4" s="216"/>
      <c r="I4" s="216"/>
      <c r="J4" s="216"/>
      <c r="K4" s="216"/>
      <c r="L4" s="216"/>
      <c r="M4" s="217"/>
      <c r="N4" s="85"/>
      <c r="O4" s="85"/>
    </row>
    <row r="5" spans="1:20" ht="23.25" customHeight="1" x14ac:dyDescent="0.2">
      <c r="A5" s="218" t="s">
        <v>42</v>
      </c>
      <c r="B5" s="218"/>
      <c r="C5" s="218"/>
      <c r="D5" s="218"/>
      <c r="E5" s="218"/>
      <c r="F5" s="218"/>
      <c r="G5" s="218"/>
      <c r="H5" s="218"/>
      <c r="I5" s="218"/>
      <c r="J5" s="218"/>
      <c r="K5" s="218"/>
      <c r="L5" s="218"/>
      <c r="M5" s="218"/>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19" t="s">
        <v>43</v>
      </c>
      <c r="B12" s="219"/>
      <c r="C12" s="219"/>
      <c r="D12" s="219"/>
      <c r="E12" s="219"/>
      <c r="F12" s="219"/>
      <c r="G12" s="219"/>
      <c r="H12" s="219"/>
      <c r="I12" s="219"/>
      <c r="J12" s="219"/>
      <c r="K12" s="219"/>
      <c r="L12" s="219"/>
      <c r="M12" s="219"/>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57</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20" t="s">
        <v>46</v>
      </c>
      <c r="B32" s="220"/>
      <c r="C32" s="220"/>
      <c r="D32" s="220"/>
      <c r="E32" s="84">
        <f>SUM(E10,E31)</f>
        <v>180.59659446847351</v>
      </c>
      <c r="F32" s="63">
        <f>SUM(F10, F31)</f>
        <v>209897</v>
      </c>
      <c r="G32" s="159"/>
      <c r="H32" s="221"/>
      <c r="I32" s="222"/>
      <c r="J32" s="222"/>
      <c r="K32" s="222"/>
      <c r="L32" s="222"/>
      <c r="M32" s="223"/>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24" t="s">
        <v>33</v>
      </c>
      <c r="B36" s="225"/>
      <c r="C36" s="225"/>
      <c r="D36" s="226"/>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27" t="s">
        <v>53</v>
      </c>
      <c r="B37" s="228"/>
      <c r="C37" s="228"/>
      <c r="D37" s="228"/>
      <c r="E37" s="228"/>
      <c r="F37" s="228"/>
      <c r="G37" s="228"/>
      <c r="H37" s="228"/>
      <c r="I37" s="228"/>
      <c r="J37" s="228"/>
      <c r="K37" s="228"/>
      <c r="L37" s="228"/>
      <c r="M37" s="229"/>
      <c r="N37" s="15"/>
      <c r="O37" s="15"/>
    </row>
    <row r="38" spans="1:18" s="4" customFormat="1" ht="24" customHeight="1" x14ac:dyDescent="0.2">
      <c r="A38" s="230" t="s">
        <v>31</v>
      </c>
      <c r="B38" s="231"/>
      <c r="C38" s="231"/>
      <c r="D38" s="231"/>
      <c r="E38" s="231"/>
      <c r="F38" s="231"/>
      <c r="G38" s="231"/>
      <c r="H38" s="231"/>
      <c r="I38" s="231"/>
      <c r="J38" s="231"/>
      <c r="K38" s="231"/>
      <c r="L38" s="231"/>
      <c r="M38" s="232"/>
      <c r="N38" s="19"/>
      <c r="O38" s="19"/>
      <c r="P38" s="98"/>
      <c r="Q38" s="98"/>
    </row>
    <row r="39" spans="1:18" s="4" customFormat="1" ht="24" customHeight="1" x14ac:dyDescent="0.2">
      <c r="A39" s="156" t="s">
        <v>56</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33" t="s">
        <v>52</v>
      </c>
      <c r="F40" s="234"/>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62</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63</v>
      </c>
      <c r="B46" s="150"/>
      <c r="C46" s="150"/>
      <c r="D46" s="24"/>
      <c r="E46" s="153">
        <f>F36-'DEC-2013'!$F$38</f>
        <v>1503</v>
      </c>
      <c r="F46" s="152">
        <f>E46/'DEC-2013'!$F$38</f>
        <v>6.8169448476052249E-3</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16" activePane="bottomLeft" state="frozen"/>
      <selection pane="bottomLeft" activeCell="A41" sqref="A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3" t="s">
        <v>65</v>
      </c>
      <c r="B1" s="203"/>
      <c r="C1" s="203"/>
      <c r="D1" s="203"/>
      <c r="E1" s="203"/>
      <c r="F1" s="203"/>
      <c r="G1" s="203"/>
      <c r="H1" s="203"/>
      <c r="I1" s="203"/>
      <c r="J1" s="203"/>
      <c r="K1" s="203"/>
      <c r="L1" s="203"/>
      <c r="M1" s="203"/>
      <c r="N1" s="14"/>
      <c r="O1" s="14"/>
      <c r="P1" s="87"/>
      <c r="Q1" s="87"/>
    </row>
    <row r="2" spans="1:17" ht="24" customHeight="1" x14ac:dyDescent="0.2">
      <c r="A2" s="204" t="s">
        <v>0</v>
      </c>
      <c r="B2" s="205" t="s">
        <v>12</v>
      </c>
      <c r="C2" s="206" t="s">
        <v>18</v>
      </c>
      <c r="D2" s="207" t="s">
        <v>37</v>
      </c>
      <c r="E2" s="208" t="s">
        <v>61</v>
      </c>
      <c r="F2" s="209" t="s">
        <v>2</v>
      </c>
      <c r="G2" s="210" t="s">
        <v>3</v>
      </c>
      <c r="H2" s="211"/>
      <c r="I2" s="211"/>
      <c r="J2" s="211"/>
      <c r="K2" s="211"/>
      <c r="L2" s="211"/>
      <c r="M2" s="212"/>
      <c r="N2" s="19"/>
      <c r="O2" s="19"/>
    </row>
    <row r="3" spans="1:17" ht="42.75" customHeight="1" x14ac:dyDescent="0.2">
      <c r="A3" s="204"/>
      <c r="B3" s="205"/>
      <c r="C3" s="206"/>
      <c r="D3" s="207"/>
      <c r="E3" s="208"/>
      <c r="F3" s="209"/>
      <c r="G3" s="118" t="s">
        <v>54</v>
      </c>
      <c r="H3" s="172" t="s">
        <v>4</v>
      </c>
      <c r="I3" s="172" t="s">
        <v>5</v>
      </c>
      <c r="J3" s="172" t="s">
        <v>6</v>
      </c>
      <c r="K3" s="172" t="s">
        <v>7</v>
      </c>
      <c r="L3" s="117" t="s">
        <v>55</v>
      </c>
      <c r="M3" s="173" t="s">
        <v>8</v>
      </c>
      <c r="N3" s="213" t="s">
        <v>49</v>
      </c>
      <c r="O3" s="235"/>
      <c r="P3" s="213" t="s">
        <v>50</v>
      </c>
      <c r="Q3" s="214"/>
    </row>
    <row r="4" spans="1:17" ht="26.25" customHeight="1" x14ac:dyDescent="0.2">
      <c r="A4" s="215" t="s">
        <v>47</v>
      </c>
      <c r="B4" s="216"/>
      <c r="C4" s="216"/>
      <c r="D4" s="216"/>
      <c r="E4" s="216"/>
      <c r="F4" s="216"/>
      <c r="G4" s="216"/>
      <c r="H4" s="216"/>
      <c r="I4" s="216"/>
      <c r="J4" s="216"/>
      <c r="K4" s="216"/>
      <c r="L4" s="216"/>
      <c r="M4" s="217"/>
      <c r="N4" s="85"/>
      <c r="O4" s="85"/>
    </row>
    <row r="5" spans="1:17" ht="23.25" customHeight="1" x14ac:dyDescent="0.2">
      <c r="A5" s="218" t="s">
        <v>42</v>
      </c>
      <c r="B5" s="218"/>
      <c r="C5" s="218"/>
      <c r="D5" s="218"/>
      <c r="E5" s="218"/>
      <c r="F5" s="218"/>
      <c r="G5" s="218"/>
      <c r="H5" s="218"/>
      <c r="I5" s="218"/>
      <c r="J5" s="218"/>
      <c r="K5" s="218"/>
      <c r="L5" s="218"/>
      <c r="M5" s="218"/>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9" t="s">
        <v>43</v>
      </c>
      <c r="B12" s="219"/>
      <c r="C12" s="219"/>
      <c r="D12" s="219"/>
      <c r="E12" s="219"/>
      <c r="F12" s="219"/>
      <c r="G12" s="219"/>
      <c r="H12" s="219"/>
      <c r="I12" s="219"/>
      <c r="J12" s="219"/>
      <c r="K12" s="219"/>
      <c r="L12" s="219"/>
      <c r="M12" s="219"/>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58</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57</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20" t="s">
        <v>46</v>
      </c>
      <c r="B32" s="220"/>
      <c r="C32" s="220"/>
      <c r="D32" s="220"/>
      <c r="E32" s="84">
        <f>SUM(E10,E31)</f>
        <v>183.92388134747475</v>
      </c>
      <c r="F32" s="63">
        <f>SUM(F10, F31)</f>
        <v>211641</v>
      </c>
      <c r="G32" s="171"/>
      <c r="H32" s="221"/>
      <c r="I32" s="222"/>
      <c r="J32" s="222"/>
      <c r="K32" s="222"/>
      <c r="L32" s="222"/>
      <c r="M32" s="223"/>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24" t="s">
        <v>33</v>
      </c>
      <c r="B36" s="225"/>
      <c r="C36" s="225"/>
      <c r="D36" s="226"/>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27" t="s">
        <v>53</v>
      </c>
      <c r="B37" s="228"/>
      <c r="C37" s="228"/>
      <c r="D37" s="228"/>
      <c r="E37" s="228"/>
      <c r="F37" s="228"/>
      <c r="G37" s="228"/>
      <c r="H37" s="228"/>
      <c r="I37" s="228"/>
      <c r="J37" s="228"/>
      <c r="K37" s="228"/>
      <c r="L37" s="228"/>
      <c r="M37" s="229"/>
      <c r="N37" s="15"/>
      <c r="O37" s="15"/>
    </row>
    <row r="38" spans="1:18" s="4" customFormat="1" ht="24" customHeight="1" x14ac:dyDescent="0.2">
      <c r="A38" s="230" t="s">
        <v>31</v>
      </c>
      <c r="B38" s="231"/>
      <c r="C38" s="231"/>
      <c r="D38" s="231"/>
      <c r="E38" s="231"/>
      <c r="F38" s="231"/>
      <c r="G38" s="231"/>
      <c r="H38" s="231"/>
      <c r="I38" s="231"/>
      <c r="J38" s="231"/>
      <c r="K38" s="231"/>
      <c r="L38" s="231"/>
      <c r="M38" s="232"/>
      <c r="N38" s="19"/>
      <c r="O38" s="19"/>
      <c r="P38" s="98"/>
      <c r="Q38" s="98"/>
    </row>
    <row r="39" spans="1:18" s="4" customFormat="1" ht="24" customHeight="1" x14ac:dyDescent="0.2">
      <c r="A39" s="174" t="s">
        <v>56</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33" t="s">
        <v>52</v>
      </c>
      <c r="F40" s="234"/>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66</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67</v>
      </c>
      <c r="B46" s="150"/>
      <c r="C46" s="150"/>
      <c r="D46" s="24"/>
      <c r="E46" s="153">
        <f>F36-'DEC-2013'!$F$38</f>
        <v>3285</v>
      </c>
      <c r="F46" s="152">
        <f>E46/'DEC-2013'!$F$38</f>
        <v>1.4899310595065312E-2</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16" activePane="bottomLeft" state="frozen"/>
      <selection pane="bottomLeft" activeCell="H40" sqref="H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3" t="s">
        <v>68</v>
      </c>
      <c r="B1" s="203"/>
      <c r="C1" s="203"/>
      <c r="D1" s="203"/>
      <c r="E1" s="203"/>
      <c r="F1" s="203"/>
      <c r="G1" s="203"/>
      <c r="H1" s="203"/>
      <c r="I1" s="203"/>
      <c r="J1" s="203"/>
      <c r="K1" s="203"/>
      <c r="L1" s="203"/>
      <c r="M1" s="203"/>
      <c r="N1" s="14"/>
      <c r="O1" s="14"/>
      <c r="P1" s="87"/>
      <c r="Q1" s="87"/>
    </row>
    <row r="2" spans="1:17" ht="24" customHeight="1" x14ac:dyDescent="0.2">
      <c r="A2" s="204" t="s">
        <v>0</v>
      </c>
      <c r="B2" s="205" t="s">
        <v>12</v>
      </c>
      <c r="C2" s="206" t="s">
        <v>18</v>
      </c>
      <c r="D2" s="207" t="s">
        <v>37</v>
      </c>
      <c r="E2" s="208" t="s">
        <v>61</v>
      </c>
      <c r="F2" s="209" t="s">
        <v>2</v>
      </c>
      <c r="G2" s="210" t="s">
        <v>3</v>
      </c>
      <c r="H2" s="211"/>
      <c r="I2" s="211"/>
      <c r="J2" s="211"/>
      <c r="K2" s="211"/>
      <c r="L2" s="211"/>
      <c r="M2" s="212"/>
      <c r="N2" s="19"/>
      <c r="O2" s="19"/>
    </row>
    <row r="3" spans="1:17" ht="42.75" customHeight="1" x14ac:dyDescent="0.2">
      <c r="A3" s="204"/>
      <c r="B3" s="205"/>
      <c r="C3" s="206"/>
      <c r="D3" s="207"/>
      <c r="E3" s="208"/>
      <c r="F3" s="209"/>
      <c r="G3" s="118" t="s">
        <v>54</v>
      </c>
      <c r="H3" s="186" t="s">
        <v>4</v>
      </c>
      <c r="I3" s="186" t="s">
        <v>5</v>
      </c>
      <c r="J3" s="186" t="s">
        <v>6</v>
      </c>
      <c r="K3" s="186" t="s">
        <v>7</v>
      </c>
      <c r="L3" s="117" t="s">
        <v>55</v>
      </c>
      <c r="M3" s="187" t="s">
        <v>8</v>
      </c>
      <c r="N3" s="213" t="s">
        <v>49</v>
      </c>
      <c r="O3" s="235"/>
      <c r="P3" s="213" t="s">
        <v>50</v>
      </c>
      <c r="Q3" s="214"/>
    </row>
    <row r="4" spans="1:17" ht="26.25" customHeight="1" x14ac:dyDescent="0.2">
      <c r="A4" s="215" t="s">
        <v>47</v>
      </c>
      <c r="B4" s="216"/>
      <c r="C4" s="216"/>
      <c r="D4" s="216"/>
      <c r="E4" s="216"/>
      <c r="F4" s="216"/>
      <c r="G4" s="216"/>
      <c r="H4" s="216"/>
      <c r="I4" s="216"/>
      <c r="J4" s="216"/>
      <c r="K4" s="216"/>
      <c r="L4" s="216"/>
      <c r="M4" s="217"/>
      <c r="N4" s="85"/>
      <c r="O4" s="85"/>
    </row>
    <row r="5" spans="1:17" ht="23.25" customHeight="1" x14ac:dyDescent="0.2">
      <c r="A5" s="218" t="s">
        <v>42</v>
      </c>
      <c r="B5" s="218"/>
      <c r="C5" s="218"/>
      <c r="D5" s="218"/>
      <c r="E5" s="218"/>
      <c r="F5" s="218"/>
      <c r="G5" s="218"/>
      <c r="H5" s="218"/>
      <c r="I5" s="218"/>
      <c r="J5" s="218"/>
      <c r="K5" s="218"/>
      <c r="L5" s="218"/>
      <c r="M5" s="218"/>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5">
      <c r="A8" s="201" t="s">
        <v>38</v>
      </c>
      <c r="B8" s="195" t="s">
        <v>10</v>
      </c>
      <c r="C8" s="195" t="s">
        <v>21</v>
      </c>
      <c r="D8" s="202">
        <v>36738</v>
      </c>
      <c r="E8" s="197">
        <v>60.623199999999997</v>
      </c>
      <c r="F8" s="198">
        <v>41037</v>
      </c>
      <c r="G8" s="199">
        <v>0.54</v>
      </c>
      <c r="H8" s="200">
        <v>-0.03</v>
      </c>
      <c r="I8" s="200">
        <v>3.15</v>
      </c>
      <c r="J8" s="200">
        <v>2.4700000000000002</v>
      </c>
      <c r="K8" s="200">
        <v>4.49</v>
      </c>
      <c r="L8" s="200">
        <v>4.34</v>
      </c>
      <c r="M8" s="200">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9" t="s">
        <v>43</v>
      </c>
      <c r="B12" s="219"/>
      <c r="C12" s="219"/>
      <c r="D12" s="219"/>
      <c r="E12" s="219"/>
      <c r="F12" s="219"/>
      <c r="G12" s="219"/>
      <c r="H12" s="219"/>
      <c r="I12" s="219"/>
      <c r="J12" s="219"/>
      <c r="K12" s="219"/>
      <c r="L12" s="219"/>
      <c r="M12" s="219"/>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58</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57</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ht="15" x14ac:dyDescent="0.25">
      <c r="A21" s="194" t="s">
        <v>39</v>
      </c>
      <c r="B21" s="195" t="s">
        <v>10</v>
      </c>
      <c r="C21" s="195" t="s">
        <v>19</v>
      </c>
      <c r="D21" s="196">
        <v>38245</v>
      </c>
      <c r="E21" s="197">
        <v>30.213816000000001</v>
      </c>
      <c r="F21" s="198">
        <v>35140</v>
      </c>
      <c r="G21" s="199">
        <v>0.21</v>
      </c>
      <c r="H21" s="200">
        <v>0.92</v>
      </c>
      <c r="I21" s="200">
        <v>4.1100000000000003</v>
      </c>
      <c r="J21" s="200">
        <v>2.64</v>
      </c>
      <c r="K21" s="200">
        <v>4.6100000000000003</v>
      </c>
      <c r="L21" s="200"/>
      <c r="M21" s="200">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20" t="s">
        <v>46</v>
      </c>
      <c r="B31" s="220"/>
      <c r="C31" s="220"/>
      <c r="D31" s="220"/>
      <c r="E31" s="84">
        <f>SUM(E10,E30)</f>
        <v>184.42259717319598</v>
      </c>
      <c r="F31" s="63">
        <f>SUM(F10, F30)</f>
        <v>210788</v>
      </c>
      <c r="G31" s="185"/>
      <c r="H31" s="221"/>
      <c r="I31" s="222"/>
      <c r="J31" s="222"/>
      <c r="K31" s="222"/>
      <c r="L31" s="222"/>
      <c r="M31" s="22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24" t="s">
        <v>33</v>
      </c>
      <c r="B35" s="225"/>
      <c r="C35" s="225"/>
      <c r="D35" s="226"/>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7" t="s">
        <v>71</v>
      </c>
      <c r="B36" s="228"/>
      <c r="C36" s="228"/>
      <c r="D36" s="228"/>
      <c r="E36" s="228"/>
      <c r="F36" s="228"/>
      <c r="G36" s="228"/>
      <c r="H36" s="228"/>
      <c r="I36" s="228"/>
      <c r="J36" s="228"/>
      <c r="K36" s="228"/>
      <c r="L36" s="228"/>
      <c r="M36" s="229"/>
      <c r="N36" s="15"/>
      <c r="O36" s="15"/>
    </row>
    <row r="37" spans="1:18" s="4" customFormat="1" ht="24" customHeight="1" x14ac:dyDescent="0.2">
      <c r="A37" s="230" t="s">
        <v>31</v>
      </c>
      <c r="B37" s="231"/>
      <c r="C37" s="231"/>
      <c r="D37" s="231"/>
      <c r="E37" s="231"/>
      <c r="F37" s="231"/>
      <c r="G37" s="231"/>
      <c r="H37" s="231"/>
      <c r="I37" s="231"/>
      <c r="J37" s="231"/>
      <c r="K37" s="231"/>
      <c r="L37" s="231"/>
      <c r="M37" s="232"/>
      <c r="N37" s="19"/>
      <c r="O37" s="19"/>
      <c r="P37" s="98"/>
      <c r="Q37" s="98"/>
    </row>
    <row r="38" spans="1:18" s="4" customFormat="1" ht="24" customHeight="1" x14ac:dyDescent="0.2">
      <c r="A38" s="182" t="s">
        <v>56</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33" t="s">
        <v>52</v>
      </c>
      <c r="F39" s="234"/>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69</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70</v>
      </c>
      <c r="B45" s="150"/>
      <c r="C45" s="150"/>
      <c r="D45" s="24"/>
      <c r="E45" s="153">
        <f>F35-'DEC-2013'!$F$38</f>
        <v>2437</v>
      </c>
      <c r="F45" s="152">
        <f>E45/'DEC-2013'!$F$38</f>
        <v>1.1053156748911466E-2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90" workbookViewId="0">
      <pane ySplit="3" topLeftCell="A4" activePane="bottomLeft" state="frozen"/>
      <selection pane="bottomLeft" activeCell="R39" sqref="R3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3" t="s">
        <v>72</v>
      </c>
      <c r="B1" s="203"/>
      <c r="C1" s="203"/>
      <c r="D1" s="203"/>
      <c r="E1" s="203"/>
      <c r="F1" s="203"/>
      <c r="G1" s="203"/>
      <c r="H1" s="203"/>
      <c r="I1" s="203"/>
      <c r="J1" s="203"/>
      <c r="K1" s="203"/>
      <c r="L1" s="203"/>
      <c r="M1" s="203"/>
      <c r="N1" s="14"/>
      <c r="O1" s="14"/>
      <c r="P1" s="87"/>
      <c r="Q1" s="87"/>
    </row>
    <row r="2" spans="1:17" ht="24" customHeight="1" x14ac:dyDescent="0.2">
      <c r="A2" s="204" t="s">
        <v>0</v>
      </c>
      <c r="B2" s="205" t="s">
        <v>12</v>
      </c>
      <c r="C2" s="206" t="s">
        <v>18</v>
      </c>
      <c r="D2" s="207" t="s">
        <v>37</v>
      </c>
      <c r="E2" s="208" t="s">
        <v>61</v>
      </c>
      <c r="F2" s="209" t="s">
        <v>2</v>
      </c>
      <c r="G2" s="210" t="s">
        <v>3</v>
      </c>
      <c r="H2" s="211"/>
      <c r="I2" s="211"/>
      <c r="J2" s="211"/>
      <c r="K2" s="211"/>
      <c r="L2" s="211"/>
      <c r="M2" s="212"/>
      <c r="N2" s="19"/>
      <c r="O2" s="19"/>
    </row>
    <row r="3" spans="1:17" ht="42.75" customHeight="1" x14ac:dyDescent="0.2">
      <c r="A3" s="204"/>
      <c r="B3" s="205"/>
      <c r="C3" s="206"/>
      <c r="D3" s="207"/>
      <c r="E3" s="208"/>
      <c r="F3" s="209"/>
      <c r="G3" s="118" t="s">
        <v>54</v>
      </c>
      <c r="H3" s="192" t="s">
        <v>4</v>
      </c>
      <c r="I3" s="192" t="s">
        <v>5</v>
      </c>
      <c r="J3" s="192" t="s">
        <v>6</v>
      </c>
      <c r="K3" s="192" t="s">
        <v>7</v>
      </c>
      <c r="L3" s="117" t="s">
        <v>55</v>
      </c>
      <c r="M3" s="193" t="s">
        <v>8</v>
      </c>
      <c r="N3" s="213" t="s">
        <v>49</v>
      </c>
      <c r="O3" s="235"/>
      <c r="P3" s="213" t="s">
        <v>50</v>
      </c>
      <c r="Q3" s="214"/>
    </row>
    <row r="4" spans="1:17" ht="26.25" customHeight="1" x14ac:dyDescent="0.2">
      <c r="A4" s="215" t="s">
        <v>47</v>
      </c>
      <c r="B4" s="216"/>
      <c r="C4" s="216"/>
      <c r="D4" s="216"/>
      <c r="E4" s="216"/>
      <c r="F4" s="216"/>
      <c r="G4" s="216"/>
      <c r="H4" s="216"/>
      <c r="I4" s="216"/>
      <c r="J4" s="216"/>
      <c r="K4" s="216"/>
      <c r="L4" s="216"/>
      <c r="M4" s="217"/>
      <c r="N4" s="85"/>
      <c r="O4" s="85"/>
    </row>
    <row r="5" spans="1:17" ht="23.25" customHeight="1" x14ac:dyDescent="0.2">
      <c r="A5" s="218" t="s">
        <v>42</v>
      </c>
      <c r="B5" s="218"/>
      <c r="C5" s="218"/>
      <c r="D5" s="218"/>
      <c r="E5" s="218"/>
      <c r="F5" s="218"/>
      <c r="G5" s="218"/>
      <c r="H5" s="218"/>
      <c r="I5" s="218"/>
      <c r="J5" s="218"/>
      <c r="K5" s="218"/>
      <c r="L5" s="218"/>
      <c r="M5" s="218"/>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73</v>
      </c>
      <c r="K7" s="120" t="s">
        <v>73</v>
      </c>
      <c r="L7" s="120" t="s">
        <v>73</v>
      </c>
      <c r="M7" s="122">
        <v>4.16</v>
      </c>
      <c r="N7" s="90">
        <v>0.63</v>
      </c>
      <c r="O7" s="90"/>
      <c r="P7" s="91"/>
      <c r="Q7" s="91"/>
    </row>
    <row r="8" spans="1:17" s="2" customFormat="1" ht="12.75" customHeight="1" x14ac:dyDescent="0.25">
      <c r="A8" s="201" t="s">
        <v>38</v>
      </c>
      <c r="B8" s="195" t="s">
        <v>10</v>
      </c>
      <c r="C8" s="195" t="s">
        <v>21</v>
      </c>
      <c r="D8" s="202">
        <v>36738</v>
      </c>
      <c r="E8" s="197">
        <v>60.987141000000001</v>
      </c>
      <c r="F8" s="198">
        <v>41207</v>
      </c>
      <c r="G8" s="199">
        <v>0.8</v>
      </c>
      <c r="H8" s="200">
        <v>-0.22</v>
      </c>
      <c r="I8" s="200">
        <v>3.18</v>
      </c>
      <c r="J8" s="200">
        <v>2.4700000000000002</v>
      </c>
      <c r="K8" s="200">
        <v>4.46</v>
      </c>
      <c r="L8" s="200">
        <v>4.32</v>
      </c>
      <c r="M8" s="200">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19" t="s">
        <v>43</v>
      </c>
      <c r="B12" s="219"/>
      <c r="C12" s="219"/>
      <c r="D12" s="219"/>
      <c r="E12" s="219"/>
      <c r="F12" s="219"/>
      <c r="G12" s="219"/>
      <c r="H12" s="219"/>
      <c r="I12" s="219"/>
      <c r="J12" s="219"/>
      <c r="K12" s="219"/>
      <c r="L12" s="219"/>
      <c r="M12" s="219"/>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73</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73</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73</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73</v>
      </c>
      <c r="M17" s="120">
        <v>5.3411182991311534</v>
      </c>
      <c r="N17" s="106">
        <v>6.0915101186053144</v>
      </c>
      <c r="O17" s="106"/>
      <c r="P17" s="96"/>
      <c r="Q17" s="96"/>
    </row>
    <row r="18" spans="1:18" x14ac:dyDescent="0.2">
      <c r="A18" s="70" t="s">
        <v>58</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73</v>
      </c>
      <c r="M18" s="120">
        <v>1.7575484946728968</v>
      </c>
      <c r="N18" s="106">
        <v>0.66238909206726149</v>
      </c>
      <c r="O18" s="106"/>
      <c r="P18" s="96"/>
      <c r="Q18" s="96"/>
    </row>
    <row r="19" spans="1:18" x14ac:dyDescent="0.2">
      <c r="A19" s="70" t="s">
        <v>57</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73</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73</v>
      </c>
      <c r="K20" s="120" t="s">
        <v>73</v>
      </c>
      <c r="L20" s="120" t="s">
        <v>73</v>
      </c>
      <c r="M20" s="122">
        <v>4.88</v>
      </c>
      <c r="N20" s="107">
        <v>3.52</v>
      </c>
      <c r="O20" s="107"/>
      <c r="P20" s="96"/>
      <c r="Q20" s="96"/>
    </row>
    <row r="21" spans="1:18" ht="15" x14ac:dyDescent="0.25">
      <c r="A21" s="194" t="s">
        <v>39</v>
      </c>
      <c r="B21" s="195" t="s">
        <v>10</v>
      </c>
      <c r="C21" s="195" t="s">
        <v>19</v>
      </c>
      <c r="D21" s="196">
        <v>38245</v>
      </c>
      <c r="E21" s="197">
        <v>30.265865999999999</v>
      </c>
      <c r="F21" s="198">
        <v>35173</v>
      </c>
      <c r="G21" s="199">
        <v>0.41</v>
      </c>
      <c r="H21" s="200">
        <v>0.77</v>
      </c>
      <c r="I21" s="200">
        <v>4.16</v>
      </c>
      <c r="J21" s="200">
        <v>2.66</v>
      </c>
      <c r="K21" s="200">
        <v>4.6900000000000004</v>
      </c>
      <c r="L21" s="200" t="s">
        <v>74</v>
      </c>
      <c r="M21" s="200">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73</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73</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20" t="s">
        <v>46</v>
      </c>
      <c r="B31" s="220"/>
      <c r="C31" s="220"/>
      <c r="D31" s="220"/>
      <c r="E31" s="84">
        <f>SUM(E10,E30)</f>
        <v>186.47340933803656</v>
      </c>
      <c r="F31" s="63">
        <f>SUM(F10, F30)</f>
        <v>212341</v>
      </c>
      <c r="G31" s="191"/>
      <c r="H31" s="221"/>
      <c r="I31" s="222"/>
      <c r="J31" s="222"/>
      <c r="K31" s="222"/>
      <c r="L31" s="222"/>
      <c r="M31" s="22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24" t="s">
        <v>33</v>
      </c>
      <c r="B35" s="225"/>
      <c r="C35" s="225"/>
      <c r="D35" s="226"/>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7" t="s">
        <v>71</v>
      </c>
      <c r="B36" s="228"/>
      <c r="C36" s="228"/>
      <c r="D36" s="228"/>
      <c r="E36" s="228"/>
      <c r="F36" s="228"/>
      <c r="G36" s="228"/>
      <c r="H36" s="228"/>
      <c r="I36" s="228"/>
      <c r="J36" s="228"/>
      <c r="K36" s="228"/>
      <c r="L36" s="228"/>
      <c r="M36" s="229"/>
      <c r="N36" s="15"/>
      <c r="O36" s="15"/>
    </row>
    <row r="37" spans="1:18" s="4" customFormat="1" ht="24" customHeight="1" x14ac:dyDescent="0.2">
      <c r="A37" s="230" t="s">
        <v>31</v>
      </c>
      <c r="B37" s="231"/>
      <c r="C37" s="231"/>
      <c r="D37" s="231"/>
      <c r="E37" s="231"/>
      <c r="F37" s="231"/>
      <c r="G37" s="231"/>
      <c r="H37" s="231"/>
      <c r="I37" s="231"/>
      <c r="J37" s="231"/>
      <c r="K37" s="231"/>
      <c r="L37" s="231"/>
      <c r="M37" s="232"/>
      <c r="N37" s="19"/>
      <c r="O37" s="19"/>
      <c r="P37" s="98"/>
      <c r="Q37" s="98"/>
    </row>
    <row r="38" spans="1:18" s="4" customFormat="1" ht="24" customHeight="1" x14ac:dyDescent="0.2">
      <c r="A38" s="188" t="s">
        <v>56</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33" t="s">
        <v>52</v>
      </c>
      <c r="F39" s="234"/>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75</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76</v>
      </c>
      <c r="B45" s="150"/>
      <c r="C45" s="150"/>
      <c r="D45" s="24"/>
      <c r="E45" s="153">
        <f>F35-'DEC-2013'!$F$38</f>
        <v>4039</v>
      </c>
      <c r="F45" s="152">
        <f>E45/'DEC-2013'!$F$38</f>
        <v>1.8319121915820028E-2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DEC-2013</vt:lpstr>
      <vt:lpstr>JAN-2014</vt:lpstr>
      <vt:lpstr>FEB-2014</vt:lpstr>
      <vt:lpstr>MAR-2014</vt:lpstr>
      <vt:lpstr>APR-2014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2014-01-16T07:56:17Z</cp:lastPrinted>
  <dcterms:created xsi:type="dcterms:W3CDTF">2007-05-09T12:50:46Z</dcterms:created>
  <dcterms:modified xsi:type="dcterms:W3CDTF">2014-05-14T05:54:12Z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