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291" yWindow="0" windowWidth="16095" windowHeight="12300" activeTab="0"/>
  </bookViews>
  <sheets>
    <sheet name="Oktobris" sheetId="1" r:id="rId1"/>
  </sheets>
  <definedNames/>
  <calcPr fullCalcOnLoad="1"/>
</workbook>
</file>

<file path=xl/sharedStrings.xml><?xml version="1.0" encoding="utf-8"?>
<sst xmlns="http://schemas.openxmlformats.org/spreadsheetml/2006/main" count="69" uniqueCount="63">
  <si>
    <t>Nosaukums</t>
  </si>
  <si>
    <t xml:space="preserve">Darbības sākums </t>
  </si>
  <si>
    <t>Kopējā neto aktīvu vērtība (milj.LVL)</t>
  </si>
  <si>
    <t>Dalībnieku skaits</t>
  </si>
  <si>
    <t>Baltikums Universālais</t>
  </si>
  <si>
    <t>Privātā pensija</t>
  </si>
  <si>
    <t>Vecumdienas</t>
  </si>
  <si>
    <t>Slēgtais pensiju fonds</t>
  </si>
  <si>
    <t>A/s "Pirmais Slēgtais Pensiju Fonds"</t>
  </si>
  <si>
    <t>Pirmais Pensiju Plāns</t>
  </si>
  <si>
    <t>Rumba</t>
  </si>
  <si>
    <t>Tvists</t>
  </si>
  <si>
    <t>AS "GE Money atklātais pensiju fonds"</t>
  </si>
  <si>
    <t>n/d</t>
  </si>
  <si>
    <t>"Swedbank Atklātais Pensiju Fonds" AS</t>
  </si>
  <si>
    <t>Swedbank pensiju plāns Stabilitāte+25</t>
  </si>
  <si>
    <t>Swedbank pensiju plāns Dinamika+60</t>
  </si>
  <si>
    <t>Swedbank pensiju plāns Dinamika+100</t>
  </si>
  <si>
    <t>Swedbank pensiju plāns Dinamika+(USD)</t>
  </si>
  <si>
    <t>Saule-Sabalansētais</t>
  </si>
  <si>
    <t>Jūra-Aktīvais</t>
  </si>
  <si>
    <t>Ienesīgums pēc komisiju atskaitīšanas %%*</t>
  </si>
  <si>
    <t>12 mēn.**</t>
  </si>
  <si>
    <t>2 Gadi**</t>
  </si>
  <si>
    <t>3 Gadi**</t>
  </si>
  <si>
    <t>5 Gadi**</t>
  </si>
  <si>
    <t>Kopš darbības sākuma**</t>
  </si>
  <si>
    <t xml:space="preserve">*Pensiju plāna ienesīgums aprēķināts kā pārskata perioda atsevišķo mēnešu ienesīguma saliktais rezultāts no attiecīgā periodā gūtās bruto peļņas atskaitot līdzekļu pārvaldītāju un turētājbanku komisijas un ir izteikts gada procentos.  Nav ņemti vērā privāto pensiju fondu darbības izdevumi un atskaitījumi FKTK par privāto pensiju fondu darbības valsts uzraudzību.   </t>
  </si>
  <si>
    <t>** Vēsturiskais ienesīgums negarantē līdzvērtīgu ienesīgumu nākotnē.</t>
  </si>
  <si>
    <t xml:space="preserve">Citadele Sabalansētais </t>
  </si>
  <si>
    <t xml:space="preserve">Citadele Aktīvais </t>
  </si>
  <si>
    <t>Citadele Aktīvais USD</t>
  </si>
  <si>
    <t>Citadele Aktīvais EUR</t>
  </si>
  <si>
    <t>A/s "Citadele atklātais pensiju fonds"</t>
  </si>
  <si>
    <t>SEB - Sabalansētais</t>
  </si>
  <si>
    <t>SEB - Eiropensija</t>
  </si>
  <si>
    <t>SEB - Aktīvais</t>
  </si>
  <si>
    <t xml:space="preserve">A/s "SEB atklātais pensiju fonds" </t>
  </si>
  <si>
    <t xml:space="preserve">A/s "Finasta atklātais pensiju fonds" </t>
  </si>
  <si>
    <t>Pensiju trešais līmenis, privātie pensiju fondi 31.10.2011</t>
  </si>
  <si>
    <t>0,13</t>
  </si>
  <si>
    <t>6,16</t>
  </si>
  <si>
    <t>4,98</t>
  </si>
  <si>
    <t>2,70</t>
  </si>
  <si>
    <t>5,92</t>
  </si>
  <si>
    <t>-1,03</t>
  </si>
  <si>
    <t>4,48</t>
  </si>
  <si>
    <t>2,57</t>
  </si>
  <si>
    <t>2,00</t>
  </si>
  <si>
    <t>5,38</t>
  </si>
  <si>
    <t>-0,76</t>
  </si>
  <si>
    <t>3,07</t>
  </si>
  <si>
    <t>5,73</t>
  </si>
  <si>
    <t>4,39</t>
  </si>
  <si>
    <t>5,02</t>
  </si>
  <si>
    <t>-0,31</t>
  </si>
  <si>
    <t>4,15</t>
  </si>
  <si>
    <t>3,36</t>
  </si>
  <si>
    <t>1,75</t>
  </si>
  <si>
    <t>2,16</t>
  </si>
  <si>
    <t>3.86</t>
  </si>
  <si>
    <t>1.29</t>
  </si>
  <si>
    <t>2.55</t>
  </si>
</sst>
</file>

<file path=xl/styles.xml><?xml version="1.0" encoding="utf-8"?>
<styleSheet xmlns="http://schemas.openxmlformats.org/spreadsheetml/2006/main">
  <numFmts count="46">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 &quot;Ls&quot;;\-#,##0\ &quot;Ls&quot;"/>
    <numFmt numFmtId="165" formatCode="#,##0\ &quot;Ls&quot;;[Red]\-#,##0\ &quot;Ls&quot;"/>
    <numFmt numFmtId="166" formatCode="#,##0.00\ &quot;Ls&quot;;\-#,##0.00\ &quot;Ls&quot;"/>
    <numFmt numFmtId="167" formatCode="#,##0.00\ &quot;Ls&quot;;[Red]\-#,##0.00\ &quot;Ls&quot;"/>
    <numFmt numFmtId="168" formatCode="_-* #,##0\ &quot;Ls&quot;_-;\-* #,##0\ &quot;Ls&quot;_-;_-* &quot;-&quot;\ &quot;Ls&quot;_-;_-@_-"/>
    <numFmt numFmtId="169" formatCode="_-* #,##0\ _L_s_-;\-* #,##0\ _L_s_-;_-* &quot;-&quot;\ _L_s_-;_-@_-"/>
    <numFmt numFmtId="170" formatCode="_-* #,##0.00\ &quot;Ls&quot;_-;\-* #,##0.00\ &quot;Ls&quot;_-;_-* &quot;-&quot;??\ &quot;Ls&quot;_-;_-@_-"/>
    <numFmt numFmtId="171" formatCode="_-* #,##0.00\ _L_s_-;\-* #,##0.00\ _L_s_-;_-* &quot;-&quot;??\ _L_s_-;_-@_-"/>
    <numFmt numFmtId="172" formatCode="&quot;Ls&quot;\ #,##0_);\(&quot;Ls&quot;\ #,##0\)"/>
    <numFmt numFmtId="173" formatCode="&quot;Ls&quot;\ #,##0_);[Red]\(&quot;Ls&quot;\ #,##0\)"/>
    <numFmt numFmtId="174" formatCode="&quot;Ls&quot;\ #,##0.00_);\(&quot;Ls&quot;\ #,##0.00\)"/>
    <numFmt numFmtId="175" formatCode="&quot;Ls&quot;\ #,##0.00_);[Red]\(&quot;Ls&quot;\ #,##0.00\)"/>
    <numFmt numFmtId="176" formatCode="_(&quot;Ls&quot;\ * #,##0_);_(&quot;Ls&quot;\ * \(#,##0\);_(&quot;Ls&quot;\ * &quot;-&quot;_);_(@_)"/>
    <numFmt numFmtId="177" formatCode="_(* #,##0_);_(* \(#,##0\);_(* &quot;-&quot;_);_(@_)"/>
    <numFmt numFmtId="178" formatCode="_(&quot;Ls&quot;\ * #,##0.00_);_(&quot;Ls&quot;\ * \(#,##0.00\);_(&quot;Ls&quot;\ * &quot;-&quot;??_);_(@_)"/>
    <numFmt numFmtId="179" formatCode="_(* #,##0.00_);_(* \(#,##0.00\);_(* &quot;-&quot;??_);_(@_)"/>
    <numFmt numFmtId="180" formatCode="0.000"/>
    <numFmt numFmtId="181" formatCode="#,##0.000"/>
    <numFmt numFmtId="182" formatCode="0.0000000"/>
    <numFmt numFmtId="183" formatCode="0.000000"/>
    <numFmt numFmtId="184" formatCode="0.00000"/>
    <numFmt numFmtId="185" formatCode="0.0000"/>
    <numFmt numFmtId="186" formatCode="0.0"/>
    <numFmt numFmtId="187" formatCode="0.0%"/>
    <numFmt numFmtId="188" formatCode="&quot;Yes&quot;;&quot;Yes&quot;;&quot;No&quot;"/>
    <numFmt numFmtId="189" formatCode="&quot;True&quot;;&quot;True&quot;;&quot;False&quot;"/>
    <numFmt numFmtId="190" formatCode="&quot;On&quot;;&quot;On&quot;;&quot;Off&quot;"/>
    <numFmt numFmtId="191" formatCode="[$€-2]\ #,##0.00_);[Red]\([$€-2]\ #,##0.00\)"/>
    <numFmt numFmtId="192" formatCode="#,##0\ &quot;EUR&quot;;[Red]#,##0.00\ &quot;LVL&quot;"/>
    <numFmt numFmtId="193" formatCode="#,##0\ &quot;USD&quot;;[Red]#,##0\ &quot;USD&quot;"/>
    <numFmt numFmtId="194" formatCode="#,##0\ &quot;LVL&quot;"/>
    <numFmt numFmtId="195" formatCode="_-* #,##0.00\ _k_r_-;\-* #,##0.00\ _k_r_-;_-* &quot;-&quot;??\ _k_r_-;_-@_-"/>
    <numFmt numFmtId="196" formatCode="_-* #,##0\ _k_r_-;\-* #,##0\ _k_r_-;_-* &quot;-&quot;\ _k_r_-;_-@_-"/>
    <numFmt numFmtId="197" formatCode="_-* #,##0.00\ &quot;kr&quot;_-;\-* #,##0.00\ &quot;kr&quot;_-;_-* &quot;-&quot;??\ &quot;kr&quot;_-;_-@_-"/>
    <numFmt numFmtId="198" formatCode="_-* #,##0\ &quot;kr&quot;_-;\-* #,##0\ &quot;kr&quot;_-;_-* &quot;-&quot;\ &quot;kr&quot;_-;_-@_-"/>
    <numFmt numFmtId="199" formatCode="_-* #,##0.000_-;\-* #,##0.000_-;_-* &quot;-&quot;??_-;_-@_-"/>
    <numFmt numFmtId="200" formatCode="#,##0.00_ ;\-#,##0.00\ "/>
    <numFmt numFmtId="201" formatCode="[$-426]dddd\,\ yyyy&quot;. gada &quot;d\.\ mmmm"/>
  </numFmts>
  <fonts count="23">
    <font>
      <sz val="10"/>
      <name val="Arial"/>
      <family val="0"/>
    </font>
    <font>
      <u val="single"/>
      <sz val="10"/>
      <color indexed="36"/>
      <name val="Arial"/>
      <family val="0"/>
    </font>
    <font>
      <u val="single"/>
      <sz val="10"/>
      <color indexed="12"/>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9"/>
      <name val="Arial"/>
      <family val="2"/>
    </font>
    <font>
      <b/>
      <sz val="9"/>
      <name val="Arial"/>
      <family val="2"/>
    </font>
    <font>
      <sz val="8"/>
      <name val="Arial"/>
      <family val="2"/>
    </font>
  </fonts>
  <fills count="18">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3" fillId="4"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7" borderId="0" applyNumberFormat="0" applyBorder="0" applyAlignment="0" applyProtection="0"/>
    <xf numFmtId="0" fontId="4" fillId="9" borderId="0" applyNumberFormat="0" applyBorder="0" applyAlignment="0" applyProtection="0"/>
    <xf numFmtId="0" fontId="4" fillId="3" borderId="0" applyNumberFormat="0" applyBorder="0" applyAlignment="0" applyProtection="0"/>
    <xf numFmtId="0" fontId="4" fillId="7"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3" borderId="0" applyNumberFormat="0" applyBorder="0" applyAlignment="0" applyProtection="0"/>
    <xf numFmtId="0" fontId="5" fillId="14" borderId="0" applyNumberFormat="0" applyBorder="0" applyAlignment="0" applyProtection="0"/>
    <xf numFmtId="0" fontId="6" fillId="15" borderId="1" applyNumberFormat="0" applyAlignment="0" applyProtection="0"/>
    <xf numFmtId="0" fontId="7" fillId="16"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8" fillId="0" borderId="0" applyNumberFormat="0" applyFill="0" applyBorder="0" applyAlignment="0" applyProtection="0"/>
    <xf numFmtId="0" fontId="1" fillId="0" borderId="0" applyNumberFormat="0" applyFill="0" applyBorder="0" applyAlignment="0" applyProtection="0"/>
    <xf numFmtId="0" fontId="9" fillId="17"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7" borderId="0" applyNumberFormat="0" applyBorder="0" applyAlignment="0" applyProtection="0"/>
    <xf numFmtId="0" fontId="0" fillId="4" borderId="7" applyNumberFormat="0" applyFont="0" applyAlignment="0" applyProtection="0"/>
    <xf numFmtId="0" fontId="16" fillId="15"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07">
    <xf numFmtId="0" fontId="0" fillId="0" borderId="0" xfId="0" applyAlignment="1">
      <alignment/>
    </xf>
    <xf numFmtId="14" fontId="20" fillId="0" borderId="10" xfId="0" applyNumberFormat="1" applyFont="1" applyFill="1" applyBorder="1" applyAlignment="1">
      <alignment horizontal="right" vertical="center" wrapText="1"/>
    </xf>
    <xf numFmtId="180" fontId="20" fillId="0" borderId="10" xfId="0" applyNumberFormat="1" applyFont="1" applyFill="1" applyBorder="1" applyAlignment="1">
      <alignment horizontal="right"/>
    </xf>
    <xf numFmtId="3" fontId="20" fillId="0" borderId="11" xfId="0" applyNumberFormat="1" applyFont="1" applyFill="1" applyBorder="1" applyAlignment="1">
      <alignment/>
    </xf>
    <xf numFmtId="2" fontId="20" fillId="0" borderId="10" xfId="0" applyNumberFormat="1" applyFont="1" applyBorder="1" applyAlignment="1">
      <alignment horizontal="right"/>
    </xf>
    <xf numFmtId="3" fontId="20" fillId="0" borderId="11" xfId="0" applyNumberFormat="1" applyFont="1" applyFill="1" applyBorder="1" applyAlignment="1">
      <alignment horizontal="right"/>
    </xf>
    <xf numFmtId="0" fontId="20" fillId="0" borderId="0" xfId="0" applyFont="1" applyAlignment="1">
      <alignment/>
    </xf>
    <xf numFmtId="0" fontId="21" fillId="0" borderId="10" xfId="0" applyFont="1" applyBorder="1" applyAlignment="1">
      <alignment horizontal="center" vertical="center"/>
    </xf>
    <xf numFmtId="0" fontId="21" fillId="0" borderId="10" xfId="0" applyFont="1" applyBorder="1" applyAlignment="1">
      <alignment horizontal="left" vertical="center" wrapText="1"/>
    </xf>
    <xf numFmtId="0" fontId="21" fillId="0" borderId="10" xfId="0" applyFont="1" applyFill="1" applyBorder="1" applyAlignment="1">
      <alignment horizontal="right" vertical="center" wrapText="1"/>
    </xf>
    <xf numFmtId="181" fontId="21" fillId="0" borderId="10" xfId="0" applyNumberFormat="1" applyFont="1" applyBorder="1" applyAlignment="1">
      <alignment/>
    </xf>
    <xf numFmtId="1" fontId="21" fillId="0" borderId="10" xfId="0" applyNumberFormat="1" applyFont="1" applyBorder="1" applyAlignment="1">
      <alignment/>
    </xf>
    <xf numFmtId="2" fontId="21" fillId="6" borderId="12" xfId="0" applyNumberFormat="1" applyFont="1" applyFill="1" applyBorder="1" applyAlignment="1">
      <alignment horizontal="right" vertical="center" wrapText="1"/>
    </xf>
    <xf numFmtId="0" fontId="20" fillId="0" borderId="10" xfId="0" applyFont="1" applyBorder="1" applyAlignment="1">
      <alignment horizontal="left" vertical="center" wrapText="1"/>
    </xf>
    <xf numFmtId="3" fontId="20" fillId="0" borderId="10" xfId="0" applyNumberFormat="1" applyFont="1" applyFill="1" applyBorder="1" applyAlignment="1">
      <alignment/>
    </xf>
    <xf numFmtId="0" fontId="20" fillId="0" borderId="10" xfId="0" applyFont="1" applyFill="1" applyBorder="1" applyAlignment="1">
      <alignment/>
    </xf>
    <xf numFmtId="3" fontId="20" fillId="0" borderId="10" xfId="0" applyNumberFormat="1" applyFont="1" applyBorder="1" applyAlignment="1">
      <alignment/>
    </xf>
    <xf numFmtId="0" fontId="21" fillId="0" borderId="10" xfId="0" applyFont="1" applyFill="1" applyBorder="1" applyAlignment="1">
      <alignment horizontal="left" vertical="center" wrapText="1"/>
    </xf>
    <xf numFmtId="180" fontId="21" fillId="0" borderId="0" xfId="0" applyNumberFormat="1" applyFont="1" applyAlignment="1">
      <alignment/>
    </xf>
    <xf numFmtId="3" fontId="21" fillId="0" borderId="0" xfId="0" applyNumberFormat="1" applyFont="1" applyAlignment="1">
      <alignment/>
    </xf>
    <xf numFmtId="2" fontId="21" fillId="6" borderId="10" xfId="0" applyNumberFormat="1" applyFont="1" applyFill="1" applyBorder="1" applyAlignment="1">
      <alignment horizontal="right" vertical="center" wrapText="1"/>
    </xf>
    <xf numFmtId="0" fontId="20" fillId="0" borderId="10" xfId="0" applyFont="1" applyFill="1" applyBorder="1" applyAlignment="1">
      <alignment horizontal="left" vertical="center" wrapText="1"/>
    </xf>
    <xf numFmtId="0" fontId="21" fillId="0" borderId="10" xfId="0" applyFont="1" applyFill="1" applyBorder="1" applyAlignment="1">
      <alignment/>
    </xf>
    <xf numFmtId="0" fontId="21" fillId="0" borderId="10" xfId="0" applyFont="1" applyFill="1" applyBorder="1" applyAlignment="1">
      <alignment horizontal="left" vertical="center"/>
    </xf>
    <xf numFmtId="180" fontId="21" fillId="0" borderId="13" xfId="0" applyNumberFormat="1" applyFont="1" applyFill="1" applyBorder="1" applyAlignment="1">
      <alignment horizontal="right" vertical="center"/>
    </xf>
    <xf numFmtId="1" fontId="21" fillId="0" borderId="13" xfId="0" applyNumberFormat="1" applyFont="1" applyFill="1" applyBorder="1" applyAlignment="1">
      <alignment horizontal="right" vertical="center"/>
    </xf>
    <xf numFmtId="2" fontId="21" fillId="6" borderId="10" xfId="0" applyNumberFormat="1" applyFont="1" applyFill="1" applyBorder="1" applyAlignment="1">
      <alignment horizontal="right" vertical="center"/>
    </xf>
    <xf numFmtId="14" fontId="20" fillId="0" borderId="10" xfId="0" applyNumberFormat="1" applyFont="1" applyFill="1" applyBorder="1" applyAlignment="1">
      <alignment/>
    </xf>
    <xf numFmtId="3" fontId="21" fillId="0" borderId="10" xfId="0" applyNumberFormat="1" applyFont="1" applyBorder="1" applyAlignment="1">
      <alignment/>
    </xf>
    <xf numFmtId="2" fontId="20" fillId="6" borderId="10" xfId="0" applyNumberFormat="1" applyFont="1" applyFill="1" applyBorder="1" applyAlignment="1">
      <alignment horizontal="right" vertical="center"/>
    </xf>
    <xf numFmtId="180" fontId="20" fillId="0" borderId="10" xfId="0" applyNumberFormat="1" applyFont="1" applyFill="1" applyBorder="1" applyAlignment="1">
      <alignment/>
    </xf>
    <xf numFmtId="2" fontId="20" fillId="0" borderId="10" xfId="0" applyNumberFormat="1" applyFont="1" applyFill="1" applyBorder="1" applyAlignment="1">
      <alignment horizontal="right" vertical="center" wrapText="1"/>
    </xf>
    <xf numFmtId="180" fontId="21" fillId="0" borderId="10" xfId="0" applyNumberFormat="1" applyFont="1" applyBorder="1" applyAlignment="1">
      <alignment/>
    </xf>
    <xf numFmtId="0" fontId="20" fillId="0" borderId="0" xfId="0" applyFont="1" applyBorder="1" applyAlignment="1">
      <alignment/>
    </xf>
    <xf numFmtId="0" fontId="20" fillId="0" borderId="0" xfId="0" applyFont="1" applyBorder="1" applyAlignment="1">
      <alignment readingOrder="1"/>
    </xf>
    <xf numFmtId="180" fontId="21" fillId="0" borderId="10" xfId="0" applyNumberFormat="1" applyFont="1" applyFill="1" applyBorder="1" applyAlignment="1">
      <alignment horizontal="right"/>
    </xf>
    <xf numFmtId="3" fontId="21" fillId="0" borderId="10" xfId="0" applyNumberFormat="1" applyFont="1" applyFill="1" applyBorder="1" applyAlignment="1">
      <alignment/>
    </xf>
    <xf numFmtId="14" fontId="20" fillId="0" borderId="10" xfId="0" applyNumberFormat="1" applyFont="1" applyBorder="1" applyAlignment="1">
      <alignment horizontal="right" vertical="center" wrapText="1"/>
    </xf>
    <xf numFmtId="2" fontId="20" fillId="0" borderId="0" xfId="0" applyNumberFormat="1" applyFont="1" applyBorder="1" applyAlignment="1">
      <alignment/>
    </xf>
    <xf numFmtId="10" fontId="20" fillId="0" borderId="0" xfId="59" applyNumberFormat="1" applyFont="1" applyBorder="1" applyAlignment="1">
      <alignment/>
    </xf>
    <xf numFmtId="185" fontId="20" fillId="0" borderId="0" xfId="0" applyNumberFormat="1" applyFont="1" applyBorder="1" applyAlignment="1">
      <alignment/>
    </xf>
    <xf numFmtId="1" fontId="20" fillId="0" borderId="0" xfId="0" applyNumberFormat="1" applyFont="1" applyBorder="1" applyAlignment="1">
      <alignment/>
    </xf>
    <xf numFmtId="49" fontId="20" fillId="0" borderId="0" xfId="0" applyNumberFormat="1" applyFont="1" applyFill="1" applyBorder="1" applyAlignment="1">
      <alignment horizontal="right" vertical="center" wrapText="1"/>
    </xf>
    <xf numFmtId="2" fontId="20" fillId="0" borderId="0" xfId="0" applyNumberFormat="1" applyFont="1" applyFill="1" applyBorder="1" applyAlignment="1">
      <alignment horizontal="right" vertical="center" wrapText="1"/>
    </xf>
    <xf numFmtId="0" fontId="20" fillId="0" borderId="0" xfId="0" applyFont="1" applyFill="1" applyBorder="1" applyAlignment="1">
      <alignment horizontal="right"/>
    </xf>
    <xf numFmtId="2" fontId="20" fillId="0" borderId="0" xfId="0" applyNumberFormat="1" applyFont="1" applyFill="1" applyBorder="1" applyAlignment="1">
      <alignment horizontal="right"/>
    </xf>
    <xf numFmtId="0" fontId="20" fillId="0" borderId="0" xfId="0" applyNumberFormat="1" applyFont="1" applyBorder="1" applyAlignment="1">
      <alignment/>
    </xf>
    <xf numFmtId="2" fontId="20" fillId="0" borderId="0" xfId="0" applyNumberFormat="1" applyFont="1" applyFill="1" applyBorder="1" applyAlignment="1">
      <alignment/>
    </xf>
    <xf numFmtId="10" fontId="20" fillId="0" borderId="0" xfId="0" applyNumberFormat="1" applyFont="1" applyBorder="1" applyAlignment="1">
      <alignment horizontal="right"/>
    </xf>
    <xf numFmtId="1" fontId="20" fillId="0" borderId="0" xfId="0" applyNumberFormat="1" applyFont="1" applyAlignment="1">
      <alignment/>
    </xf>
    <xf numFmtId="1" fontId="20" fillId="0" borderId="0" xfId="0" applyNumberFormat="1" applyFont="1" applyFill="1" applyBorder="1" applyAlignment="1">
      <alignment/>
    </xf>
    <xf numFmtId="10" fontId="20" fillId="0" borderId="0" xfId="59" applyNumberFormat="1" applyFont="1" applyFill="1" applyBorder="1" applyAlignment="1">
      <alignment horizontal="right" readingOrder="1"/>
    </xf>
    <xf numFmtId="0" fontId="20" fillId="0" borderId="0" xfId="0" applyFont="1" applyFill="1" applyBorder="1" applyAlignment="1">
      <alignment/>
    </xf>
    <xf numFmtId="0" fontId="20" fillId="0" borderId="0" xfId="0" applyNumberFormat="1" applyFont="1" applyFill="1" applyBorder="1" applyAlignment="1">
      <alignment/>
    </xf>
    <xf numFmtId="10" fontId="20" fillId="0" borderId="0" xfId="0" applyNumberFormat="1" applyFont="1" applyBorder="1" applyAlignment="1">
      <alignment horizontal="right" wrapText="1"/>
    </xf>
    <xf numFmtId="10" fontId="20" fillId="0" borderId="0" xfId="59" applyNumberFormat="1" applyFont="1" applyBorder="1" applyAlignment="1">
      <alignment horizontal="right"/>
    </xf>
    <xf numFmtId="192" fontId="20" fillId="0" borderId="0" xfId="0" applyNumberFormat="1" applyFont="1" applyAlignment="1">
      <alignment/>
    </xf>
    <xf numFmtId="49" fontId="20" fillId="0" borderId="10" xfId="0" applyNumberFormat="1" applyFont="1" applyFill="1" applyBorder="1" applyAlignment="1">
      <alignment horizontal="right" vertical="center" wrapText="1"/>
    </xf>
    <xf numFmtId="180" fontId="20" fillId="0" borderId="10" xfId="0" applyNumberFormat="1" applyFont="1" applyBorder="1" applyAlignment="1">
      <alignment/>
    </xf>
    <xf numFmtId="0" fontId="20" fillId="0" borderId="10" xfId="0" applyFont="1" applyBorder="1" applyAlignment="1">
      <alignment/>
    </xf>
    <xf numFmtId="10" fontId="0" fillId="0" borderId="0" xfId="59" applyNumberFormat="1" applyFont="1" applyFill="1" applyBorder="1" applyAlignment="1">
      <alignment/>
    </xf>
    <xf numFmtId="180" fontId="0" fillId="0" borderId="10" xfId="0" applyNumberFormat="1" applyFont="1" applyFill="1" applyBorder="1" applyAlignment="1">
      <alignment horizontal="right" vertical="center"/>
    </xf>
    <xf numFmtId="0" fontId="0" fillId="0" borderId="10" xfId="0" applyFont="1" applyFill="1" applyBorder="1" applyAlignment="1">
      <alignment horizontal="right" vertical="center"/>
    </xf>
    <xf numFmtId="2" fontId="0" fillId="0" borderId="10" xfId="0" applyNumberFormat="1" applyFont="1" applyFill="1" applyBorder="1" applyAlignment="1">
      <alignment horizontal="right" vertical="center"/>
    </xf>
    <xf numFmtId="49" fontId="20" fillId="0" borderId="10" xfId="0" applyNumberFormat="1" applyFont="1" applyBorder="1" applyAlignment="1">
      <alignment horizontal="right"/>
    </xf>
    <xf numFmtId="0" fontId="20" fillId="0" borderId="10" xfId="0" applyFont="1" applyBorder="1" applyAlignment="1">
      <alignment/>
    </xf>
    <xf numFmtId="0" fontId="20" fillId="0" borderId="10" xfId="0" applyFont="1" applyBorder="1" applyAlignment="1">
      <alignment horizontal="right"/>
    </xf>
    <xf numFmtId="180" fontId="0" fillId="0" borderId="10" xfId="0" applyNumberFormat="1" applyFont="1" applyBorder="1" applyAlignment="1">
      <alignment horizontal="right" vertical="center" wrapText="1"/>
    </xf>
    <xf numFmtId="3" fontId="0" fillId="0" borderId="10" xfId="0" applyNumberFormat="1" applyFont="1" applyBorder="1" applyAlignment="1">
      <alignment horizontal="right" vertical="center" wrapText="1"/>
    </xf>
    <xf numFmtId="2" fontId="0" fillId="0" borderId="10" xfId="0" applyNumberFormat="1" applyFont="1" applyBorder="1" applyAlignment="1">
      <alignment horizontal="right" vertical="center" wrapText="1"/>
    </xf>
    <xf numFmtId="2" fontId="20" fillId="0" borderId="10" xfId="0" applyNumberFormat="1" applyFont="1" applyBorder="1" applyAlignment="1">
      <alignment/>
    </xf>
    <xf numFmtId="10" fontId="0" fillId="0" borderId="0" xfId="59" applyNumberFormat="1" applyFont="1" applyBorder="1" applyAlignment="1">
      <alignment/>
    </xf>
    <xf numFmtId="0" fontId="21" fillId="0" borderId="0" xfId="0" applyFont="1" applyAlignment="1">
      <alignment horizontal="center"/>
    </xf>
    <xf numFmtId="0" fontId="21" fillId="6" borderId="11" xfId="0" applyFont="1" applyFill="1" applyBorder="1" applyAlignment="1">
      <alignment horizontal="center" vertical="center" wrapText="1"/>
    </xf>
    <xf numFmtId="0" fontId="21" fillId="6" borderId="13" xfId="0" applyFont="1" applyFill="1" applyBorder="1" applyAlignment="1">
      <alignment horizontal="center" vertical="center" wrapText="1"/>
    </xf>
    <xf numFmtId="0" fontId="21" fillId="0" borderId="10" xfId="0" applyFont="1" applyBorder="1" applyAlignment="1">
      <alignment horizontal="center"/>
    </xf>
    <xf numFmtId="0" fontId="20" fillId="0" borderId="10" xfId="0" applyFont="1" applyBorder="1" applyAlignment="1">
      <alignment horizontal="center"/>
    </xf>
    <xf numFmtId="0" fontId="21" fillId="0" borderId="14" xfId="0" applyFont="1" applyBorder="1" applyAlignment="1">
      <alignment horizontal="center" vertical="center"/>
    </xf>
    <xf numFmtId="0" fontId="21" fillId="0" borderId="12" xfId="0" applyFont="1" applyBorder="1" applyAlignment="1">
      <alignment horizontal="center" vertical="center"/>
    </xf>
    <xf numFmtId="0" fontId="21" fillId="0" borderId="10" xfId="0" applyFont="1" applyBorder="1" applyAlignment="1">
      <alignment horizontal="center" vertical="center" wrapText="1"/>
    </xf>
    <xf numFmtId="0" fontId="21" fillId="0" borderId="10" xfId="0" applyFont="1" applyBorder="1" applyAlignment="1">
      <alignment horizontal="center" vertical="center"/>
    </xf>
    <xf numFmtId="0" fontId="21" fillId="0" borderId="14"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5" xfId="0" applyNumberFormat="1" applyFont="1" applyBorder="1" applyAlignment="1">
      <alignment horizontal="center" wrapText="1"/>
    </xf>
    <xf numFmtId="0" fontId="21" fillId="0" borderId="11" xfId="0" applyFont="1" applyBorder="1" applyAlignment="1">
      <alignment horizontal="center" vertical="center" wrapText="1"/>
    </xf>
    <xf numFmtId="2" fontId="21" fillId="6" borderId="16" xfId="0" applyNumberFormat="1" applyFont="1" applyFill="1" applyBorder="1" applyAlignment="1">
      <alignment horizontal="right" vertical="center" wrapText="1"/>
    </xf>
    <xf numFmtId="49" fontId="20" fillId="0" borderId="11" xfId="0" applyNumberFormat="1" applyFont="1" applyBorder="1" applyAlignment="1">
      <alignment horizontal="right"/>
    </xf>
    <xf numFmtId="2" fontId="21" fillId="6" borderId="11" xfId="0" applyNumberFormat="1" applyFont="1" applyFill="1" applyBorder="1" applyAlignment="1">
      <alignment horizontal="right" vertical="center" wrapText="1"/>
    </xf>
    <xf numFmtId="2" fontId="20" fillId="0" borderId="11" xfId="0" applyNumberFormat="1" applyFont="1" applyBorder="1" applyAlignment="1">
      <alignment horizontal="right"/>
    </xf>
    <xf numFmtId="2" fontId="21" fillId="6" borderId="11" xfId="0" applyNumberFormat="1" applyFont="1" applyFill="1" applyBorder="1" applyAlignment="1">
      <alignment horizontal="right" vertical="center"/>
    </xf>
    <xf numFmtId="2" fontId="0" fillId="0" borderId="11" xfId="0" applyNumberFormat="1" applyFont="1" applyFill="1" applyBorder="1" applyAlignment="1">
      <alignment horizontal="right" vertical="center"/>
    </xf>
    <xf numFmtId="2" fontId="20" fillId="0" borderId="11" xfId="0" applyNumberFormat="1" applyFont="1" applyFill="1" applyBorder="1" applyAlignment="1">
      <alignment horizontal="right" vertical="center" wrapText="1"/>
    </xf>
    <xf numFmtId="2" fontId="20" fillId="0" borderId="11" xfId="0" applyNumberFormat="1" applyFont="1" applyBorder="1" applyAlignment="1">
      <alignment/>
    </xf>
    <xf numFmtId="2" fontId="20" fillId="6" borderId="11" xfId="0" applyNumberFormat="1" applyFont="1" applyFill="1" applyBorder="1" applyAlignment="1">
      <alignment horizontal="right" vertical="center"/>
    </xf>
    <xf numFmtId="2" fontId="0" fillId="0" borderId="11" xfId="0" applyNumberFormat="1" applyFont="1" applyBorder="1" applyAlignment="1">
      <alignment horizontal="right" vertical="center"/>
    </xf>
    <xf numFmtId="0" fontId="21" fillId="0" borderId="0" xfId="0" applyNumberFormat="1" applyFont="1" applyBorder="1" applyAlignment="1">
      <alignment horizontal="center" wrapText="1"/>
    </xf>
    <xf numFmtId="0" fontId="21" fillId="0" borderId="11" xfId="0" applyFont="1" applyBorder="1" applyAlignment="1">
      <alignment horizontal="center" vertical="center"/>
    </xf>
    <xf numFmtId="0" fontId="20" fillId="0" borderId="17" xfId="0" applyFont="1" applyBorder="1" applyAlignment="1">
      <alignment/>
    </xf>
    <xf numFmtId="0" fontId="20" fillId="0" borderId="17" xfId="0" applyFont="1" applyFill="1" applyBorder="1" applyAlignment="1">
      <alignment horizontal="center" wrapText="1"/>
    </xf>
    <xf numFmtId="0" fontId="20" fillId="0" borderId="17" xfId="0" applyFont="1" applyFill="1" applyBorder="1" applyAlignment="1">
      <alignment/>
    </xf>
    <xf numFmtId="10" fontId="22" fillId="0" borderId="17" xfId="59" applyNumberFormat="1" applyFont="1" applyFill="1" applyBorder="1" applyAlignment="1">
      <alignment/>
    </xf>
    <xf numFmtId="10" fontId="22" fillId="0" borderId="17" xfId="59" applyNumberFormat="1" applyFont="1" applyFill="1" applyBorder="1" applyAlignment="1">
      <alignment horizontal="right"/>
    </xf>
    <xf numFmtId="10" fontId="20" fillId="0" borderId="17" xfId="59" applyNumberFormat="1" applyFont="1" applyFill="1" applyBorder="1" applyAlignment="1">
      <alignment horizontal="right"/>
    </xf>
    <xf numFmtId="2" fontId="0" fillId="0" borderId="17" xfId="0" applyNumberFormat="1" applyFont="1" applyFill="1" applyBorder="1" applyAlignment="1">
      <alignment horizontal="right"/>
    </xf>
    <xf numFmtId="2" fontId="0" fillId="0" borderId="17" xfId="0" applyNumberFormat="1" applyFont="1" applyFill="1" applyBorder="1" applyAlignment="1">
      <alignment/>
    </xf>
    <xf numFmtId="0" fontId="0" fillId="0" borderId="17" xfId="0" applyFont="1" applyFill="1" applyBorder="1" applyAlignment="1">
      <alignment horizontal="right"/>
    </xf>
    <xf numFmtId="10" fontId="20" fillId="0" borderId="17" xfId="59" applyNumberFormat="1" applyFont="1" applyFill="1" applyBorder="1" applyAlignment="1">
      <alignment horizontal="right" readingOrder="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4"/>
  <sheetViews>
    <sheetView tabSelected="1" zoomScalePageLayoutView="0" workbookViewId="0" topLeftCell="A1">
      <selection activeCell="C33" sqref="C33:D33"/>
    </sheetView>
  </sheetViews>
  <sheetFormatPr defaultColWidth="9.140625" defaultRowHeight="12.75"/>
  <cols>
    <col min="1" max="1" width="40.7109375" style="6" customWidth="1"/>
    <col min="2" max="2" width="11.7109375" style="6" customWidth="1"/>
    <col min="3" max="3" width="13.140625" style="6" customWidth="1"/>
    <col min="4" max="4" width="12.140625" style="6" customWidth="1"/>
    <col min="5" max="5" width="9.57421875" style="6" customWidth="1"/>
    <col min="6" max="8" width="9.421875" style="6" customWidth="1"/>
    <col min="9" max="9" width="11.28125" style="6" bestFit="1" customWidth="1"/>
    <col min="10" max="10" width="10.140625" style="6" customWidth="1"/>
    <col min="11" max="16384" width="9.140625" style="6" customWidth="1"/>
  </cols>
  <sheetData>
    <row r="1" spans="1:9" ht="12">
      <c r="A1" s="75" t="s">
        <v>39</v>
      </c>
      <c r="B1" s="75"/>
      <c r="C1" s="76"/>
      <c r="D1" s="76"/>
      <c r="E1" s="76"/>
      <c r="F1" s="76"/>
      <c r="G1" s="76"/>
      <c r="H1" s="76"/>
      <c r="I1" s="76"/>
    </row>
    <row r="2" spans="1:11" ht="12">
      <c r="A2" s="77" t="s">
        <v>0</v>
      </c>
      <c r="B2" s="81" t="s">
        <v>1</v>
      </c>
      <c r="C2" s="79" t="s">
        <v>2</v>
      </c>
      <c r="D2" s="79" t="s">
        <v>3</v>
      </c>
      <c r="E2" s="80" t="s">
        <v>21</v>
      </c>
      <c r="F2" s="80"/>
      <c r="G2" s="80"/>
      <c r="H2" s="80"/>
      <c r="I2" s="96"/>
      <c r="J2" s="97"/>
      <c r="K2" s="33"/>
    </row>
    <row r="3" spans="1:11" ht="36">
      <c r="A3" s="78"/>
      <c r="B3" s="82"/>
      <c r="C3" s="79"/>
      <c r="D3" s="79"/>
      <c r="E3" s="7" t="s">
        <v>22</v>
      </c>
      <c r="F3" s="7" t="s">
        <v>23</v>
      </c>
      <c r="G3" s="7" t="s">
        <v>24</v>
      </c>
      <c r="H3" s="7" t="s">
        <v>25</v>
      </c>
      <c r="I3" s="84" t="s">
        <v>26</v>
      </c>
      <c r="J3" s="98"/>
      <c r="K3" s="33"/>
    </row>
    <row r="4" spans="1:11" ht="12">
      <c r="A4" s="8" t="s">
        <v>33</v>
      </c>
      <c r="B4" s="9"/>
      <c r="C4" s="10">
        <f>SUM(C5:C8)</f>
        <v>17.405694</v>
      </c>
      <c r="D4" s="11">
        <f>SUM(D5:D8)</f>
        <v>50740</v>
      </c>
      <c r="E4" s="12"/>
      <c r="F4" s="12"/>
      <c r="G4" s="12"/>
      <c r="H4" s="12"/>
      <c r="I4" s="85"/>
      <c r="J4" s="99"/>
      <c r="K4" s="33"/>
    </row>
    <row r="5" spans="1:11" ht="12">
      <c r="A5" s="13" t="s">
        <v>29</v>
      </c>
      <c r="B5" s="1">
        <v>36433</v>
      </c>
      <c r="C5" s="2">
        <f>11232818/1000000</f>
        <v>11.232818</v>
      </c>
      <c r="D5" s="14">
        <v>25504</v>
      </c>
      <c r="E5" s="64" t="s">
        <v>40</v>
      </c>
      <c r="F5" s="64" t="s">
        <v>41</v>
      </c>
      <c r="G5" s="64" t="s">
        <v>42</v>
      </c>
      <c r="H5" s="64" t="s">
        <v>43</v>
      </c>
      <c r="I5" s="86" t="s">
        <v>44</v>
      </c>
      <c r="J5" s="100"/>
      <c r="K5" s="33"/>
    </row>
    <row r="6" spans="1:11" ht="12">
      <c r="A6" s="13" t="s">
        <v>30</v>
      </c>
      <c r="B6" s="1">
        <v>36606</v>
      </c>
      <c r="C6" s="2">
        <f>3696412/1000000</f>
        <v>3.696412</v>
      </c>
      <c r="D6" s="14">
        <v>20792</v>
      </c>
      <c r="E6" s="64" t="s">
        <v>45</v>
      </c>
      <c r="F6" s="64" t="s">
        <v>46</v>
      </c>
      <c r="G6" s="64" t="s">
        <v>47</v>
      </c>
      <c r="H6" s="64" t="s">
        <v>48</v>
      </c>
      <c r="I6" s="86" t="s">
        <v>49</v>
      </c>
      <c r="J6" s="100"/>
      <c r="K6" s="33"/>
    </row>
    <row r="7" spans="1:11" ht="12">
      <c r="A7" s="13" t="s">
        <v>31</v>
      </c>
      <c r="B7" s="1">
        <v>38808</v>
      </c>
      <c r="C7" s="2">
        <f>391058/1000000</f>
        <v>0.391058</v>
      </c>
      <c r="D7" s="16">
        <v>676</v>
      </c>
      <c r="E7" s="64" t="s">
        <v>50</v>
      </c>
      <c r="F7" s="64" t="s">
        <v>51</v>
      </c>
      <c r="G7" s="64" t="s">
        <v>52</v>
      </c>
      <c r="H7" s="64" t="s">
        <v>53</v>
      </c>
      <c r="I7" s="86" t="s">
        <v>54</v>
      </c>
      <c r="J7" s="101"/>
      <c r="K7" s="33"/>
    </row>
    <row r="8" spans="1:11" ht="12">
      <c r="A8" s="13" t="s">
        <v>32</v>
      </c>
      <c r="B8" s="1">
        <v>39367</v>
      </c>
      <c r="C8" s="2">
        <f>2085406/1000000</f>
        <v>2.085406</v>
      </c>
      <c r="D8" s="16">
        <v>3768</v>
      </c>
      <c r="E8" s="64" t="s">
        <v>55</v>
      </c>
      <c r="F8" s="64" t="s">
        <v>56</v>
      </c>
      <c r="G8" s="64" t="s">
        <v>57</v>
      </c>
      <c r="H8" s="64" t="s">
        <v>58</v>
      </c>
      <c r="I8" s="86" t="s">
        <v>59</v>
      </c>
      <c r="J8" s="101"/>
      <c r="K8" s="33"/>
    </row>
    <row r="9" spans="1:11" ht="12.75" customHeight="1">
      <c r="A9" s="17" t="s">
        <v>38</v>
      </c>
      <c r="B9" s="9"/>
      <c r="C9" s="18">
        <f>SUM(C10:C14)</f>
        <v>1.111288</v>
      </c>
      <c r="D9" s="19">
        <f>SUM(D10:D14)</f>
        <v>2830</v>
      </c>
      <c r="E9" s="20"/>
      <c r="F9" s="20"/>
      <c r="G9" s="20"/>
      <c r="H9" s="20"/>
      <c r="I9" s="87"/>
      <c r="J9" s="102"/>
      <c r="K9" s="33"/>
    </row>
    <row r="10" spans="1:11" ht="12.75" customHeight="1">
      <c r="A10" s="21" t="s">
        <v>19</v>
      </c>
      <c r="B10" s="1">
        <v>39514</v>
      </c>
      <c r="C10" s="2">
        <v>0.572762</v>
      </c>
      <c r="D10" s="3">
        <v>2007</v>
      </c>
      <c r="E10" s="4">
        <v>-1.87</v>
      </c>
      <c r="F10" s="4">
        <v>1.65</v>
      </c>
      <c r="G10" s="4">
        <v>4.68</v>
      </c>
      <c r="H10" s="4" t="s">
        <v>13</v>
      </c>
      <c r="I10" s="88">
        <v>3.49</v>
      </c>
      <c r="J10" s="103"/>
      <c r="K10" s="33"/>
    </row>
    <row r="11" spans="1:11" ht="12.75" customHeight="1">
      <c r="A11" s="21" t="s">
        <v>4</v>
      </c>
      <c r="B11" s="1">
        <v>37893</v>
      </c>
      <c r="C11" s="2">
        <v>0.028398</v>
      </c>
      <c r="D11" s="5">
        <v>149</v>
      </c>
      <c r="E11" s="4">
        <v>1.14</v>
      </c>
      <c r="F11" s="4">
        <v>3.58</v>
      </c>
      <c r="G11" s="4">
        <v>4.97</v>
      </c>
      <c r="H11" s="4" t="s">
        <v>13</v>
      </c>
      <c r="I11" s="88">
        <v>3.86</v>
      </c>
      <c r="J11" s="103"/>
      <c r="K11" s="33"/>
    </row>
    <row r="12" spans="1:11" ht="12.75" customHeight="1">
      <c r="A12" s="21" t="s">
        <v>5</v>
      </c>
      <c r="B12" s="1">
        <v>36091</v>
      </c>
      <c r="C12" s="2">
        <v>0.120496</v>
      </c>
      <c r="D12" s="5">
        <v>245</v>
      </c>
      <c r="E12" s="4">
        <v>-2.29</v>
      </c>
      <c r="F12" s="4">
        <v>2.68</v>
      </c>
      <c r="G12" s="4">
        <v>3.5</v>
      </c>
      <c r="H12" s="4" t="s">
        <v>13</v>
      </c>
      <c r="I12" s="88">
        <v>2.97</v>
      </c>
      <c r="J12" s="103"/>
      <c r="K12" s="33"/>
    </row>
    <row r="13" spans="1:11" ht="12.75" customHeight="1">
      <c r="A13" s="21" t="s">
        <v>6</v>
      </c>
      <c r="B13" s="1">
        <v>36091</v>
      </c>
      <c r="C13" s="2">
        <v>0.264113</v>
      </c>
      <c r="D13" s="5">
        <v>270</v>
      </c>
      <c r="E13" s="4">
        <v>-2.68</v>
      </c>
      <c r="F13" s="4">
        <v>1.28</v>
      </c>
      <c r="G13" s="4">
        <v>3.91</v>
      </c>
      <c r="H13" s="4" t="s">
        <v>13</v>
      </c>
      <c r="I13" s="88">
        <v>3.63</v>
      </c>
      <c r="J13" s="103"/>
      <c r="K13" s="33"/>
    </row>
    <row r="14" spans="1:11" ht="12.75" customHeight="1">
      <c r="A14" s="21" t="s">
        <v>20</v>
      </c>
      <c r="B14" s="1">
        <v>39514</v>
      </c>
      <c r="C14" s="2">
        <v>0.125519</v>
      </c>
      <c r="D14" s="5">
        <v>159</v>
      </c>
      <c r="E14" s="4">
        <v>-3.54</v>
      </c>
      <c r="F14" s="4">
        <v>-0.8</v>
      </c>
      <c r="G14" s="4">
        <v>0.75</v>
      </c>
      <c r="H14" s="4" t="s">
        <v>13</v>
      </c>
      <c r="I14" s="88">
        <v>0.62</v>
      </c>
      <c r="J14" s="103"/>
      <c r="K14" s="33"/>
    </row>
    <row r="15" spans="1:11" ht="12.75" customHeight="1">
      <c r="A15" s="22" t="s">
        <v>12</v>
      </c>
      <c r="B15" s="23"/>
      <c r="C15" s="24">
        <f>SUM(C16:C17)</f>
        <v>0.548</v>
      </c>
      <c r="D15" s="25">
        <f>SUM(D16:D17)</f>
        <v>2906</v>
      </c>
      <c r="E15" s="26"/>
      <c r="F15" s="26"/>
      <c r="G15" s="26"/>
      <c r="H15" s="26"/>
      <c r="I15" s="89"/>
      <c r="J15" s="99"/>
      <c r="K15" s="33"/>
    </row>
    <row r="16" spans="1:11" ht="12.75" customHeight="1">
      <c r="A16" s="15" t="s">
        <v>10</v>
      </c>
      <c r="B16" s="27">
        <v>38360</v>
      </c>
      <c r="C16" s="61">
        <v>0.443</v>
      </c>
      <c r="D16" s="62">
        <v>2515</v>
      </c>
      <c r="E16" s="62">
        <v>1.01</v>
      </c>
      <c r="F16" s="63">
        <v>2.91</v>
      </c>
      <c r="G16" s="63">
        <v>3.1</v>
      </c>
      <c r="H16" s="63">
        <v>2.05</v>
      </c>
      <c r="I16" s="90">
        <v>2.17</v>
      </c>
      <c r="J16" s="104"/>
      <c r="K16" s="33"/>
    </row>
    <row r="17" spans="1:11" ht="12.75" customHeight="1">
      <c r="A17" s="15" t="s">
        <v>11</v>
      </c>
      <c r="B17" s="27">
        <v>39182</v>
      </c>
      <c r="C17" s="61">
        <v>0.105</v>
      </c>
      <c r="D17" s="62">
        <v>391</v>
      </c>
      <c r="E17" s="63">
        <v>-1.5</v>
      </c>
      <c r="F17" s="63">
        <v>-1.21</v>
      </c>
      <c r="G17" s="63">
        <v>-1.07</v>
      </c>
      <c r="H17" s="62" t="s">
        <v>13</v>
      </c>
      <c r="I17" s="90">
        <v>-1.1</v>
      </c>
      <c r="J17" s="104"/>
      <c r="K17" s="33"/>
    </row>
    <row r="18" spans="1:11" ht="12.75" customHeight="1">
      <c r="A18" s="8" t="s">
        <v>37</v>
      </c>
      <c r="B18" s="9"/>
      <c r="C18" s="10">
        <f>SUM(C19:C21)</f>
        <v>46.79625299999999</v>
      </c>
      <c r="D18" s="28">
        <f>D19+D20+D21</f>
        <v>73202</v>
      </c>
      <c r="E18" s="29"/>
      <c r="F18" s="29"/>
      <c r="G18" s="29"/>
      <c r="H18" s="29"/>
      <c r="I18" s="87"/>
      <c r="J18" s="99"/>
      <c r="K18" s="33"/>
    </row>
    <row r="19" spans="1:11" ht="12.75" customHeight="1">
      <c r="A19" s="13" t="s">
        <v>34</v>
      </c>
      <c r="B19" s="1">
        <v>36738</v>
      </c>
      <c r="C19" s="30">
        <v>30.739898</v>
      </c>
      <c r="D19" s="14">
        <v>36471</v>
      </c>
      <c r="E19" s="31">
        <v>-0.32</v>
      </c>
      <c r="F19" s="31">
        <v>3.1</v>
      </c>
      <c r="G19" s="31">
        <v>4.52</v>
      </c>
      <c r="H19" s="57" t="s">
        <v>60</v>
      </c>
      <c r="I19" s="91">
        <v>3.91</v>
      </c>
      <c r="J19" s="105"/>
      <c r="K19" s="33"/>
    </row>
    <row r="20" spans="1:11" ht="12.75" customHeight="1">
      <c r="A20" s="13" t="s">
        <v>35</v>
      </c>
      <c r="B20" s="1">
        <v>37606</v>
      </c>
      <c r="C20" s="30">
        <v>9.004424</v>
      </c>
      <c r="D20" s="14">
        <v>8814</v>
      </c>
      <c r="E20" s="31">
        <v>-2.76</v>
      </c>
      <c r="F20" s="31">
        <v>0.92</v>
      </c>
      <c r="G20" s="31">
        <v>1.66</v>
      </c>
      <c r="H20" s="57" t="s">
        <v>61</v>
      </c>
      <c r="I20" s="91">
        <v>1.29</v>
      </c>
      <c r="J20" s="103"/>
      <c r="K20" s="33"/>
    </row>
    <row r="21" spans="1:11" ht="12.75" customHeight="1">
      <c r="A21" s="13" t="s">
        <v>36</v>
      </c>
      <c r="B21" s="1">
        <v>38245</v>
      </c>
      <c r="C21" s="30">
        <v>7.051931</v>
      </c>
      <c r="D21" s="14">
        <v>27917</v>
      </c>
      <c r="E21" s="31">
        <v>-1.48</v>
      </c>
      <c r="F21" s="31">
        <v>2.19</v>
      </c>
      <c r="G21" s="31">
        <v>3.77</v>
      </c>
      <c r="H21" s="57" t="s">
        <v>62</v>
      </c>
      <c r="I21" s="91">
        <v>2.62</v>
      </c>
      <c r="J21" s="103"/>
      <c r="K21" s="33"/>
    </row>
    <row r="22" spans="1:14" ht="12.75" customHeight="1">
      <c r="A22" s="8" t="s">
        <v>14</v>
      </c>
      <c r="B22" s="9"/>
      <c r="C22" s="32">
        <f>SUM(C23:C26)</f>
        <v>18.87783187111463</v>
      </c>
      <c r="D22" s="28">
        <f>SUM(D23:D26)</f>
        <v>55633</v>
      </c>
      <c r="E22" s="20"/>
      <c r="F22" s="20"/>
      <c r="G22" s="20"/>
      <c r="H22" s="20"/>
      <c r="I22" s="87"/>
      <c r="J22" s="99"/>
      <c r="K22" s="33"/>
      <c r="L22" s="33"/>
      <c r="M22" s="33"/>
      <c r="N22" s="33"/>
    </row>
    <row r="23" spans="1:14" ht="12.75" customHeight="1">
      <c r="A23" s="13" t="s">
        <v>15</v>
      </c>
      <c r="B23" s="1">
        <v>37816</v>
      </c>
      <c r="C23" s="58">
        <v>3.8625672063007</v>
      </c>
      <c r="D23" s="59">
        <v>12127</v>
      </c>
      <c r="E23" s="65">
        <v>2.32</v>
      </c>
      <c r="F23" s="70">
        <v>5.7</v>
      </c>
      <c r="G23" s="65">
        <v>7.09</v>
      </c>
      <c r="H23" s="65">
        <v>1.93</v>
      </c>
      <c r="I23" s="92">
        <v>2.48</v>
      </c>
      <c r="J23" s="106"/>
      <c r="K23" s="34"/>
      <c r="N23" s="33"/>
    </row>
    <row r="24" spans="1:14" ht="12.75" customHeight="1">
      <c r="A24" s="13" t="s">
        <v>16</v>
      </c>
      <c r="B24" s="1">
        <v>37834</v>
      </c>
      <c r="C24" s="58">
        <v>11.125705197417078</v>
      </c>
      <c r="D24" s="59">
        <v>29506</v>
      </c>
      <c r="E24" s="65">
        <v>-2.49</v>
      </c>
      <c r="F24" s="70">
        <v>3.35</v>
      </c>
      <c r="G24" s="65">
        <v>7.48</v>
      </c>
      <c r="H24" s="65">
        <v>-1.45</v>
      </c>
      <c r="I24" s="92">
        <v>2.8</v>
      </c>
      <c r="J24" s="106"/>
      <c r="K24" s="34"/>
      <c r="N24" s="33"/>
    </row>
    <row r="25" spans="1:14" ht="12.75" customHeight="1">
      <c r="A25" s="13" t="s">
        <v>17</v>
      </c>
      <c r="B25" s="1">
        <v>39078</v>
      </c>
      <c r="C25" s="58">
        <v>3.2899992460167</v>
      </c>
      <c r="D25" s="59">
        <v>13111</v>
      </c>
      <c r="E25" s="65">
        <v>-6.16</v>
      </c>
      <c r="F25" s="70">
        <v>3.08</v>
      </c>
      <c r="G25" s="65">
        <v>7.84</v>
      </c>
      <c r="H25" s="66" t="s">
        <v>13</v>
      </c>
      <c r="I25" s="92">
        <v>-9.4</v>
      </c>
      <c r="J25" s="106"/>
      <c r="K25" s="34"/>
      <c r="N25" s="33"/>
    </row>
    <row r="26" spans="1:14" ht="12.75" customHeight="1">
      <c r="A26" s="13" t="s">
        <v>18</v>
      </c>
      <c r="B26" s="1">
        <v>37816</v>
      </c>
      <c r="C26" s="58">
        <v>0.5995602213801536</v>
      </c>
      <c r="D26" s="59">
        <v>889</v>
      </c>
      <c r="E26" s="65">
        <v>0.89</v>
      </c>
      <c r="F26" s="70">
        <v>5.28</v>
      </c>
      <c r="G26" s="65">
        <v>9.17</v>
      </c>
      <c r="H26" s="65">
        <v>-0.55</v>
      </c>
      <c r="I26" s="92">
        <v>2.58</v>
      </c>
      <c r="J26" s="106"/>
      <c r="K26" s="34"/>
      <c r="N26" s="33"/>
    </row>
    <row r="27" spans="1:11" ht="12.75" customHeight="1">
      <c r="A27" s="73" t="s">
        <v>7</v>
      </c>
      <c r="B27" s="74"/>
      <c r="C27" s="74"/>
      <c r="D27" s="74"/>
      <c r="E27" s="74"/>
      <c r="F27" s="74"/>
      <c r="G27" s="74"/>
      <c r="H27" s="74"/>
      <c r="I27" s="74"/>
      <c r="J27" s="99"/>
      <c r="K27" s="33"/>
    </row>
    <row r="28" spans="1:11" ht="12.75" customHeight="1">
      <c r="A28" s="17" t="s">
        <v>8</v>
      </c>
      <c r="B28" s="17"/>
      <c r="C28" s="35">
        <f>C29</f>
        <v>32.526</v>
      </c>
      <c r="D28" s="36">
        <f>D29</f>
        <v>11790</v>
      </c>
      <c r="E28" s="29"/>
      <c r="F28" s="29"/>
      <c r="G28" s="29"/>
      <c r="H28" s="29"/>
      <c r="I28" s="93"/>
      <c r="J28" s="99"/>
      <c r="K28" s="33"/>
    </row>
    <row r="29" spans="1:11" ht="12.75" customHeight="1">
      <c r="A29" s="13" t="s">
        <v>9</v>
      </c>
      <c r="B29" s="37">
        <v>36495</v>
      </c>
      <c r="C29" s="67">
        <v>32.526</v>
      </c>
      <c r="D29" s="68">
        <v>11790</v>
      </c>
      <c r="E29" s="69">
        <v>0.42</v>
      </c>
      <c r="F29" s="69">
        <v>3.81</v>
      </c>
      <c r="G29" s="69">
        <v>4.65</v>
      </c>
      <c r="H29" s="69">
        <v>2.4</v>
      </c>
      <c r="I29" s="94">
        <v>7</v>
      </c>
      <c r="J29" s="104"/>
      <c r="K29" s="33"/>
    </row>
    <row r="30" spans="1:10" ht="39.75" customHeight="1">
      <c r="A30" s="83" t="s">
        <v>27</v>
      </c>
      <c r="B30" s="83"/>
      <c r="C30" s="83"/>
      <c r="D30" s="83"/>
      <c r="E30" s="83"/>
      <c r="F30" s="83"/>
      <c r="G30" s="83"/>
      <c r="H30" s="83"/>
      <c r="I30" s="83"/>
      <c r="J30" s="95"/>
    </row>
    <row r="31" spans="1:9" ht="12">
      <c r="A31" s="72" t="s">
        <v>28</v>
      </c>
      <c r="B31" s="72"/>
      <c r="C31" s="72"/>
      <c r="D31" s="72"/>
      <c r="E31" s="72"/>
      <c r="F31" s="72"/>
      <c r="G31" s="72"/>
      <c r="H31" s="72"/>
      <c r="I31" s="72"/>
    </row>
    <row r="32" spans="1:9" ht="12.75">
      <c r="A32" s="33"/>
      <c r="B32" s="33"/>
      <c r="C32" s="38"/>
      <c r="D32" s="38"/>
      <c r="E32" s="60"/>
      <c r="F32" s="60"/>
      <c r="G32" s="60"/>
      <c r="H32" s="60"/>
      <c r="I32" s="60"/>
    </row>
    <row r="33" spans="3:12" ht="12.75">
      <c r="C33" s="40"/>
      <c r="D33" s="41"/>
      <c r="E33" s="71"/>
      <c r="F33" s="71"/>
      <c r="G33" s="71"/>
      <c r="H33" s="71"/>
      <c r="I33" s="71"/>
      <c r="J33" s="42"/>
      <c r="K33" s="43"/>
      <c r="L33" s="44"/>
    </row>
    <row r="34" spans="1:12" ht="12.75">
      <c r="A34" s="33"/>
      <c r="B34" s="33"/>
      <c r="C34" s="38"/>
      <c r="D34" s="38"/>
      <c r="E34" s="71"/>
      <c r="F34" s="71"/>
      <c r="G34" s="71"/>
      <c r="H34" s="71"/>
      <c r="I34" s="71"/>
      <c r="J34" s="42"/>
      <c r="K34" s="43"/>
      <c r="L34" s="45"/>
    </row>
    <row r="35" spans="1:12" ht="12.75">
      <c r="A35" s="33"/>
      <c r="B35" s="46"/>
      <c r="C35" s="38"/>
      <c r="D35" s="47"/>
      <c r="E35" s="71"/>
      <c r="F35" s="71"/>
      <c r="G35" s="71"/>
      <c r="H35" s="71"/>
      <c r="I35" s="71"/>
      <c r="J35" s="42"/>
      <c r="K35" s="43"/>
      <c r="L35" s="45"/>
    </row>
    <row r="36" spans="1:12" ht="12.75">
      <c r="A36" s="33"/>
      <c r="B36" s="46"/>
      <c r="C36" s="49"/>
      <c r="D36" s="50"/>
      <c r="E36" s="71"/>
      <c r="F36" s="71"/>
      <c r="G36" s="71"/>
      <c r="H36" s="71"/>
      <c r="I36" s="71"/>
      <c r="J36" s="51"/>
      <c r="K36" s="52"/>
      <c r="L36" s="53"/>
    </row>
    <row r="37" spans="1:12" ht="12">
      <c r="A37" s="33"/>
      <c r="B37" s="46"/>
      <c r="C37" s="49"/>
      <c r="D37" s="52"/>
      <c r="E37" s="48"/>
      <c r="F37" s="48"/>
      <c r="G37" s="48"/>
      <c r="H37" s="48"/>
      <c r="I37" s="54"/>
      <c r="J37" s="51"/>
      <c r="K37" s="52"/>
      <c r="L37" s="46"/>
    </row>
    <row r="38" spans="1:12" ht="12">
      <c r="A38" s="33"/>
      <c r="B38" s="46"/>
      <c r="C38" s="49"/>
      <c r="D38" s="52"/>
      <c r="E38" s="55"/>
      <c r="F38" s="55"/>
      <c r="G38" s="55"/>
      <c r="H38" s="55"/>
      <c r="I38" s="39"/>
      <c r="J38" s="51"/>
      <c r="K38" s="52"/>
      <c r="L38" s="33"/>
    </row>
    <row r="39" spans="2:12" ht="12">
      <c r="B39" s="56"/>
      <c r="D39" s="52"/>
      <c r="E39" s="52"/>
      <c r="F39" s="52"/>
      <c r="G39" s="52"/>
      <c r="H39" s="52"/>
      <c r="I39" s="52"/>
      <c r="J39" s="52"/>
      <c r="K39" s="52"/>
      <c r="L39" s="33"/>
    </row>
    <row r="40" spans="5:12" ht="12">
      <c r="E40" s="33"/>
      <c r="F40" s="33"/>
      <c r="G40" s="33"/>
      <c r="H40" s="33"/>
      <c r="I40" s="46"/>
      <c r="J40" s="33"/>
      <c r="K40" s="33"/>
      <c r="L40" s="33"/>
    </row>
    <row r="41" spans="5:12" ht="12">
      <c r="E41" s="33"/>
      <c r="F41" s="33"/>
      <c r="G41" s="33"/>
      <c r="H41" s="33"/>
      <c r="I41" s="46"/>
      <c r="J41" s="33"/>
      <c r="K41" s="33"/>
      <c r="L41" s="33"/>
    </row>
    <row r="42" spans="5:12" ht="12">
      <c r="E42" s="33"/>
      <c r="F42" s="33"/>
      <c r="G42" s="33"/>
      <c r="H42" s="33"/>
      <c r="I42" s="46"/>
      <c r="J42" s="33"/>
      <c r="K42" s="33"/>
      <c r="L42" s="33"/>
    </row>
    <row r="43" spans="5:12" ht="12">
      <c r="E43" s="33"/>
      <c r="F43" s="33"/>
      <c r="G43" s="33"/>
      <c r="H43" s="33"/>
      <c r="I43" s="33"/>
      <c r="J43" s="33"/>
      <c r="K43" s="33"/>
      <c r="L43" s="33"/>
    </row>
    <row r="44" spans="5:12" ht="12">
      <c r="E44" s="33"/>
      <c r="F44" s="33"/>
      <c r="G44" s="33"/>
      <c r="H44" s="33"/>
      <c r="I44" s="33"/>
      <c r="J44" s="33"/>
      <c r="K44" s="33"/>
      <c r="L44" s="33"/>
    </row>
  </sheetData>
  <sheetProtection/>
  <mergeCells count="9">
    <mergeCell ref="A31:I31"/>
    <mergeCell ref="A27:I27"/>
    <mergeCell ref="A1:I1"/>
    <mergeCell ref="A2:A3"/>
    <mergeCell ref="C2:C3"/>
    <mergeCell ref="D2:D3"/>
    <mergeCell ref="E2:I2"/>
    <mergeCell ref="B2:B3"/>
    <mergeCell ref="A30:J30"/>
  </mergeCells>
  <printOptions/>
  <pageMargins left="0.31" right="0.19" top="1" bottom="1" header="0.5" footer="0.5"/>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gezered</dc:creator>
  <cp:keywords/>
  <dc:description/>
  <cp:lastModifiedBy>RZ</cp:lastModifiedBy>
  <cp:lastPrinted>2011-10-19T12:53:16Z</cp:lastPrinted>
  <dcterms:created xsi:type="dcterms:W3CDTF">2007-05-09T12:50:46Z</dcterms:created>
  <dcterms:modified xsi:type="dcterms:W3CDTF">2011-11-15T13:45:43Z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1062</vt:i4>
  </property>
</Properties>
</file>