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6785" windowHeight="11760" activeTab="0"/>
  </bookViews>
  <sheets>
    <sheet name="maijs" sheetId="1" r:id="rId1"/>
  </sheets>
  <definedNames/>
  <calcPr fullCalcOnLoad="1"/>
</workbook>
</file>

<file path=xl/sharedStrings.xml><?xml version="1.0" encoding="utf-8"?>
<sst xmlns="http://schemas.openxmlformats.org/spreadsheetml/2006/main" count="103" uniqueCount="59">
  <si>
    <t>Nosaukums</t>
  </si>
  <si>
    <t xml:space="preserve">Darbības sākums </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</si>
  <si>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</si>
  <si>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</si>
  <si>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</si>
  <si>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</si>
  <si>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</si>
  <si>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</si>
  <si>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</si>
  <si>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</si>
  <si>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</si>
  <si>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</si>
  <si>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n/d</t>
  </si>
  <si>
    <t xml:space="preserve">Sabalansētie plāni </t>
  </si>
  <si>
    <t>Aktīvie plāni</t>
  </si>
  <si>
    <t>LVL</t>
  </si>
  <si>
    <t>EUR</t>
  </si>
  <si>
    <t>USD</t>
  </si>
  <si>
    <t xml:space="preserve">Plāna valūta </t>
  </si>
  <si>
    <t>Kopā sabalansētie plāni</t>
  </si>
  <si>
    <t>Kopā aktīvie plāni</t>
  </si>
  <si>
    <t xml:space="preserve"> Swedbank pensiju plāns Dinamika+100</t>
  </si>
  <si>
    <t xml:space="preserve"> Nordea sabalansētais pensiju plāns</t>
  </si>
  <si>
    <t>Plāns "SEB - Sabalansētais"</t>
  </si>
  <si>
    <t xml:space="preserve">Swedbank pensiju plāns Stabilitāte+25            </t>
  </si>
  <si>
    <t xml:space="preserve">Nordea progresīvais pensiju plāns </t>
  </si>
  <si>
    <t>Plāns "SEB Aktīvais"</t>
  </si>
  <si>
    <t>Swedbank pensiju plāns Dinamika+60</t>
  </si>
  <si>
    <t>Plāns "SEB Eiropensija"</t>
  </si>
  <si>
    <t>Swedbank pensiju plāns Dinamika+(USD)</t>
  </si>
  <si>
    <t>Kopā visi 3.līmeņa pensiju plāni</t>
  </si>
  <si>
    <t xml:space="preserve"> Finasta plāns "Universālais" </t>
  </si>
  <si>
    <t>Finasta plāns "Privātā pensija"</t>
  </si>
  <si>
    <t>Finasta plāns "Vecumdienas"</t>
  </si>
  <si>
    <t>Finasta plāns "Jūra - Aktīvais"</t>
  </si>
  <si>
    <t xml:space="preserve"> GE Money plāns "Rumba"</t>
  </si>
  <si>
    <t>GE Money plāns "Tvists"</t>
  </si>
  <si>
    <t xml:space="preserve">Plāns "Pirmais Pensiju Plāns ( tikai "Pirmā Slēgtā Pensijju Fonda" akcionāru uzņēmumu darbiniekiem)  </t>
  </si>
  <si>
    <t>Plānā pieļaujamie max ieguldījumi akcijās</t>
  </si>
  <si>
    <t>līdz 50%</t>
  </si>
  <si>
    <t>līdz 30%</t>
  </si>
  <si>
    <t>līdz 25%</t>
  </si>
  <si>
    <t>līdz 75%</t>
  </si>
  <si>
    <t>līdz 40%</t>
  </si>
  <si>
    <t>līdz 60%</t>
  </si>
  <si>
    <t>līdz 80%</t>
  </si>
  <si>
    <t>Kopā atklāto pensiju fondu plāni</t>
  </si>
  <si>
    <t>Slēgtais pensiju fonds</t>
  </si>
  <si>
    <t>līdz 20%</t>
  </si>
  <si>
    <t>Citadele Sabalansētais</t>
  </si>
  <si>
    <t>Citadele Aktīvais</t>
  </si>
  <si>
    <t>Citadele Aktīvai EUR</t>
  </si>
  <si>
    <t>Citadele Aktīvais USD</t>
  </si>
  <si>
    <t xml:space="preserve"> Finasta plāns "Saule - Sabalansētais" </t>
  </si>
  <si>
    <t>līdz 100%</t>
  </si>
  <si>
    <t>Pārskats par privāto pensiju fondu 3.līmeņa pensiju plāniem  31.05.2012</t>
  </si>
  <si>
    <t>3.99</t>
  </si>
  <si>
    <t>2.01</t>
  </si>
  <si>
    <t>2.64</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</si>
</sst>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s>
  <fonts count="52">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9"/>
      <color indexed="10"/>
      <name val="Arial"/>
      <family val="2"/>
    </font>
    <font>
      <sz val="10"/>
      <color indexed="10"/>
      <name val="Arial"/>
      <family val="2"/>
    </font>
    <font>
      <sz val="8"/>
      <color indexed="10"/>
      <name val="Arial"/>
      <family val="2"/>
    </font>
    <font>
      <b/>
      <sz val="8"/>
      <color indexed="21"/>
      <name val="Arial"/>
      <family val="2"/>
    </font>
    <font>
      <sz val="8"/>
      <color indexed="21"/>
      <name val="Arial"/>
      <family val="2"/>
    </font>
    <font>
      <b/>
      <sz val="8"/>
      <name val="Arial"/>
      <family val="2"/>
    </font>
    <font>
      <sz val="8"/>
      <name val="Arial"/>
      <family val="2"/>
    </font>
    <font>
      <sz val="8"/>
      <color indexed="12"/>
      <name val="Arial"/>
      <family val="2"/>
    </font>
    <font>
      <b/>
      <sz val="8"/>
      <color indexed="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1">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91" fontId="0" fillId="0" borderId="0" xfId="0" applyNumberFormat="1" applyFont="1" applyBorder="1" applyAlignment="1">
      <alignment/>
    </xf>
    <xf numFmtId="2" fontId="6"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7" fillId="0" borderId="0" xfId="0" applyFont="1" applyAlignment="1">
      <alignment/>
    </xf>
    <xf numFmtId="0" fontId="9"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0" fontId="3" fillId="0" borderId="0" xfId="0" applyNumberFormat="1" applyFont="1" applyFill="1" applyBorder="1" applyAlignment="1">
      <alignment wrapText="1"/>
    </xf>
    <xf numFmtId="0" fontId="13" fillId="0" borderId="10" xfId="0" applyFont="1" applyBorder="1" applyAlignment="1">
      <alignment horizontal="center" vertical="center"/>
    </xf>
    <xf numFmtId="0" fontId="15" fillId="0" borderId="10" xfId="0" applyFont="1" applyBorder="1" applyAlignment="1">
      <alignment horizontal="left" vertical="center" wrapText="1"/>
    </xf>
    <xf numFmtId="0" fontId="14" fillId="0" borderId="10" xfId="0" applyFont="1" applyBorder="1" applyAlignment="1">
      <alignment horizontal="center" vertical="center" wrapText="1"/>
    </xf>
    <xf numFmtId="14" fontId="14" fillId="0" borderId="10" xfId="0" applyNumberFormat="1" applyFont="1" applyFill="1" applyBorder="1" applyAlignment="1">
      <alignment horizontal="right" vertical="center" wrapText="1"/>
    </xf>
    <xf numFmtId="0" fontId="15" fillId="0" borderId="10" xfId="0" applyFont="1" applyFill="1" applyBorder="1" applyAlignment="1">
      <alignment wrapText="1"/>
    </xf>
    <xf numFmtId="0" fontId="15" fillId="0" borderId="10" xfId="0" applyFont="1" applyFill="1" applyBorder="1" applyAlignment="1">
      <alignment horizontal="left" vertical="center" wrapText="1"/>
    </xf>
    <xf numFmtId="0" fontId="14" fillId="0" borderId="10" xfId="0" applyFont="1" applyFill="1" applyBorder="1" applyAlignment="1">
      <alignment horizontal="center" wrapText="1"/>
    </xf>
    <xf numFmtId="0" fontId="14" fillId="0" borderId="0" xfId="0"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10" fontId="14" fillId="0" borderId="0" xfId="0" applyNumberFormat="1" applyFont="1" applyBorder="1" applyAlignment="1">
      <alignment/>
    </xf>
    <xf numFmtId="14" fontId="14" fillId="0" borderId="10" xfId="0" applyNumberFormat="1" applyFont="1" applyFill="1" applyBorder="1" applyAlignment="1">
      <alignment horizontal="right" vertical="center"/>
    </xf>
    <xf numFmtId="0" fontId="15" fillId="0" borderId="11" xfId="0" applyFont="1" applyBorder="1" applyAlignment="1">
      <alignment horizontal="left" vertical="center" wrapText="1"/>
    </xf>
    <xf numFmtId="0" fontId="14" fillId="0" borderId="11" xfId="0" applyFont="1" applyBorder="1" applyAlignment="1">
      <alignment horizontal="center" vertical="center" wrapText="1"/>
    </xf>
    <xf numFmtId="14" fontId="14" fillId="0" borderId="11" xfId="0" applyNumberFormat="1" applyFont="1" applyFill="1" applyBorder="1" applyAlignment="1">
      <alignment horizontal="right" vertical="center" wrapText="1"/>
    </xf>
    <xf numFmtId="0" fontId="4" fillId="0" borderId="0" xfId="0" applyFont="1" applyFill="1" applyBorder="1" applyAlignment="1">
      <alignment horizontal="center" wrapText="1"/>
    </xf>
    <xf numFmtId="0" fontId="0" fillId="0" borderId="0" xfId="0" applyFont="1" applyFill="1" applyBorder="1" applyAlignment="1">
      <alignment/>
    </xf>
    <xf numFmtId="0" fontId="16" fillId="0" borderId="12" xfId="0" applyFont="1" applyBorder="1" applyAlignment="1">
      <alignment horizontal="center" vertical="center" wrapText="1"/>
    </xf>
    <xf numFmtId="0" fontId="14" fillId="0" borderId="13" xfId="0" applyFont="1" applyBorder="1" applyAlignment="1">
      <alignment horizontal="center" vertical="center" wrapText="1"/>
    </xf>
    <xf numFmtId="14" fontId="14" fillId="0" borderId="13" xfId="0" applyNumberFormat="1" applyFont="1" applyFill="1" applyBorder="1" applyAlignment="1">
      <alignment horizontal="right" vertical="center" wrapText="1"/>
    </xf>
    <xf numFmtId="186" fontId="16" fillId="0" borderId="13" xfId="0" applyNumberFormat="1" applyFont="1" applyFill="1" applyBorder="1" applyAlignment="1">
      <alignment horizontal="right" vertical="center"/>
    </xf>
    <xf numFmtId="2" fontId="14" fillId="0" borderId="13" xfId="0" applyNumberFormat="1" applyFont="1" applyFill="1" applyBorder="1" applyAlignment="1">
      <alignment horizontal="right" vertical="center" wrapText="1"/>
    </xf>
    <xf numFmtId="49" fontId="14" fillId="0" borderId="13"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3" fillId="0" borderId="10" xfId="0" applyFont="1" applyBorder="1" applyAlignment="1">
      <alignment horizontal="center" vertical="center" wrapText="1"/>
    </xf>
    <xf numFmtId="14" fontId="14" fillId="0" borderId="10" xfId="0" applyNumberFormat="1" applyFont="1" applyBorder="1" applyAlignment="1">
      <alignment horizontal="right" vertical="center" wrapText="1"/>
    </xf>
    <xf numFmtId="0" fontId="17" fillId="0" borderId="10" xfId="0" applyFont="1" applyBorder="1" applyAlignment="1">
      <alignment horizontal="center" vertical="center" wrapText="1"/>
    </xf>
    <xf numFmtId="14" fontId="10" fillId="0" borderId="10" xfId="0" applyNumberFormat="1" applyFont="1" applyBorder="1" applyAlignment="1">
      <alignment horizontal="right" vertical="center" wrapText="1"/>
    </xf>
    <xf numFmtId="186" fontId="10" fillId="0" borderId="10" xfId="0" applyNumberFormat="1" applyFont="1" applyBorder="1" applyAlignment="1">
      <alignment horizontal="right" vertical="center" wrapText="1"/>
    </xf>
    <xf numFmtId="2" fontId="10" fillId="0" borderId="10" xfId="0" applyNumberFormat="1" applyFont="1" applyBorder="1" applyAlignment="1">
      <alignment horizontal="right" vertical="center" wrapText="1"/>
    </xf>
    <xf numFmtId="0" fontId="16" fillId="0" borderId="14" xfId="0" applyFont="1" applyBorder="1" applyAlignment="1">
      <alignment horizontal="left" vertical="center" wrapText="1"/>
    </xf>
    <xf numFmtId="0" fontId="16" fillId="0" borderId="15" xfId="0" applyFont="1" applyBorder="1" applyAlignment="1">
      <alignment horizontal="center" vertical="center" wrapText="1"/>
    </xf>
    <xf numFmtId="14" fontId="16" fillId="0" borderId="15" xfId="0" applyNumberFormat="1" applyFont="1" applyFill="1" applyBorder="1" applyAlignment="1">
      <alignment horizontal="right" vertical="center" wrapText="1"/>
    </xf>
    <xf numFmtId="186" fontId="16" fillId="0" borderId="15" xfId="0" applyNumberFormat="1" applyFont="1" applyBorder="1" applyAlignment="1">
      <alignment horizontal="right" vertical="center"/>
    </xf>
    <xf numFmtId="2" fontId="16" fillId="0" borderId="15" xfId="59" applyNumberFormat="1" applyFont="1" applyFill="1" applyBorder="1" applyAlignment="1">
      <alignment horizontal="right" vertical="center"/>
    </xf>
    <xf numFmtId="0" fontId="16" fillId="0" borderId="13" xfId="0" applyFont="1" applyBorder="1" applyAlignment="1">
      <alignment/>
    </xf>
    <xf numFmtId="186" fontId="16" fillId="0" borderId="13" xfId="0" applyNumberFormat="1" applyFont="1" applyBorder="1" applyAlignment="1">
      <alignment/>
    </xf>
    <xf numFmtId="186" fontId="4" fillId="0" borderId="10" xfId="0" applyNumberFormat="1" applyFont="1" applyFill="1" applyBorder="1" applyAlignment="1">
      <alignment horizontal="right"/>
    </xf>
    <xf numFmtId="2" fontId="4" fillId="0" borderId="10" xfId="0" applyNumberFormat="1" applyFont="1" applyBorder="1" applyAlignment="1">
      <alignment horizontal="right"/>
    </xf>
    <xf numFmtId="2" fontId="14" fillId="0" borderId="16" xfId="0" applyNumberFormat="1" applyFont="1" applyFill="1" applyBorder="1" applyAlignment="1">
      <alignment horizontal="right" vertical="center" wrapText="1"/>
    </xf>
    <xf numFmtId="2" fontId="4" fillId="0" borderId="17" xfId="0" applyNumberFormat="1" applyFont="1" applyBorder="1" applyAlignment="1">
      <alignment horizontal="right"/>
    </xf>
    <xf numFmtId="2" fontId="0" fillId="0" borderId="17" xfId="0" applyNumberFormat="1" applyFont="1" applyBorder="1" applyAlignment="1">
      <alignment horizontal="right" vertical="center"/>
    </xf>
    <xf numFmtId="0" fontId="16" fillId="0" borderId="16" xfId="0" applyFont="1" applyBorder="1" applyAlignment="1">
      <alignment/>
    </xf>
    <xf numFmtId="0" fontId="4" fillId="0" borderId="18" xfId="0" applyFont="1" applyFill="1" applyBorder="1" applyAlignment="1">
      <alignment horizontal="center" wrapText="1"/>
    </xf>
    <xf numFmtId="10" fontId="4" fillId="0" borderId="18" xfId="59" applyNumberFormat="1" applyFont="1" applyFill="1" applyBorder="1" applyAlignment="1">
      <alignment/>
    </xf>
    <xf numFmtId="10" fontId="0" fillId="0" borderId="18" xfId="0" applyNumberFormat="1" applyFont="1" applyFill="1" applyBorder="1" applyAlignment="1">
      <alignment/>
    </xf>
    <xf numFmtId="10" fontId="4" fillId="0" borderId="18" xfId="59" applyNumberFormat="1" applyFont="1" applyFill="1" applyBorder="1" applyAlignment="1">
      <alignment horizontal="right" readingOrder="1"/>
    </xf>
    <xf numFmtId="0" fontId="0" fillId="0" borderId="18" xfId="0" applyFont="1" applyFill="1" applyBorder="1" applyAlignment="1">
      <alignment horizontal="right"/>
    </xf>
    <xf numFmtId="2" fontId="0" fillId="0" borderId="18" xfId="0" applyNumberFormat="1" applyFont="1" applyFill="1" applyBorder="1" applyAlignment="1">
      <alignment horizontal="right"/>
    </xf>
    <xf numFmtId="2" fontId="0" fillId="0" borderId="18" xfId="0" applyNumberFormat="1" applyFont="1" applyFill="1" applyBorder="1" applyAlignment="1">
      <alignment/>
    </xf>
    <xf numFmtId="10" fontId="4" fillId="0" borderId="18" xfId="59" applyNumberFormat="1" applyFont="1" applyFill="1" applyBorder="1" applyAlignment="1">
      <alignment horizontal="right"/>
    </xf>
    <xf numFmtId="186" fontId="4" fillId="0" borderId="10" xfId="0" applyNumberFormat="1" applyFont="1" applyFill="1" applyBorder="1" applyAlignment="1">
      <alignment/>
    </xf>
    <xf numFmtId="2"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186"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186"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186" fontId="4" fillId="0" borderId="10" xfId="0" applyNumberFormat="1" applyFont="1" applyBorder="1" applyAlignment="1">
      <alignment/>
    </xf>
    <xf numFmtId="0" fontId="0" fillId="0" borderId="0" xfId="0" applyFont="1" applyFill="1" applyBorder="1" applyAlignment="1">
      <alignment readingOrder="1"/>
    </xf>
    <xf numFmtId="2" fontId="4" fillId="0" borderId="17" xfId="0" applyNumberFormat="1" applyFont="1" applyFill="1" applyBorder="1" applyAlignment="1">
      <alignment horizontal="right" vertical="center"/>
    </xf>
    <xf numFmtId="0" fontId="0" fillId="0" borderId="18" xfId="0" applyFont="1" applyFill="1" applyBorder="1" applyAlignment="1">
      <alignment/>
    </xf>
    <xf numFmtId="10" fontId="4" fillId="0" borderId="18" xfId="59" applyNumberFormat="1" applyFont="1" applyFill="1" applyBorder="1" applyAlignment="1">
      <alignment horizontal="right" readingOrder="1"/>
    </xf>
    <xf numFmtId="2" fontId="4" fillId="0" borderId="10" xfId="0" applyNumberFormat="1" applyFont="1" applyBorder="1" applyAlignment="1">
      <alignment/>
    </xf>
    <xf numFmtId="2" fontId="4" fillId="0" borderId="17" xfId="0" applyNumberFormat="1" applyFont="1" applyBorder="1" applyAlignment="1">
      <alignment/>
    </xf>
    <xf numFmtId="2" fontId="16" fillId="0" borderId="19" xfId="59" applyNumberFormat="1" applyFont="1" applyFill="1" applyBorder="1" applyAlignment="1">
      <alignment horizontal="right" vertical="center"/>
    </xf>
    <xf numFmtId="2" fontId="10" fillId="0" borderId="17" xfId="0" applyNumberFormat="1" applyFont="1" applyBorder="1" applyAlignment="1">
      <alignment horizontal="right" vertical="center"/>
    </xf>
    <xf numFmtId="0" fontId="9" fillId="0" borderId="0" xfId="0" applyFont="1" applyBorder="1" applyAlignment="1">
      <alignment/>
    </xf>
    <xf numFmtId="2" fontId="8" fillId="0" borderId="18" xfId="0" applyNumberFormat="1" applyFont="1" applyFill="1" applyBorder="1" applyAlignment="1">
      <alignment/>
    </xf>
    <xf numFmtId="2" fontId="4" fillId="0" borderId="17" xfId="0" applyNumberFormat="1" applyFont="1" applyFill="1" applyBorder="1" applyAlignment="1">
      <alignment horizontal="right" vertical="center" wrapText="1"/>
    </xf>
    <xf numFmtId="10" fontId="4" fillId="0" borderId="18" xfId="0" applyNumberFormat="1" applyFont="1" applyFill="1" applyBorder="1" applyAlignment="1">
      <alignment/>
    </xf>
    <xf numFmtId="0" fontId="4" fillId="0" borderId="10" xfId="0" applyNumberFormat="1" applyFont="1" applyFill="1" applyBorder="1" applyAlignment="1">
      <alignment/>
    </xf>
    <xf numFmtId="0" fontId="4" fillId="0" borderId="10" xfId="0" applyNumberFormat="1" applyFont="1" applyFill="1" applyBorder="1" applyAlignment="1">
      <alignment horizontal="right" vertical="center"/>
    </xf>
    <xf numFmtId="0" fontId="4" fillId="0" borderId="17" xfId="0" applyNumberFormat="1" applyFont="1" applyBorder="1" applyAlignment="1">
      <alignment/>
    </xf>
    <xf numFmtId="0" fontId="4" fillId="0" borderId="17" xfId="0" applyNumberFormat="1" applyFont="1" applyFill="1" applyBorder="1" applyAlignment="1">
      <alignment horizontal="right"/>
    </xf>
    <xf numFmtId="0" fontId="4" fillId="0" borderId="17" xfId="0" applyNumberFormat="1" applyFont="1" applyFill="1" applyBorder="1" applyAlignment="1">
      <alignment/>
    </xf>
    <xf numFmtId="0" fontId="4" fillId="0" borderId="10" xfId="0" applyNumberFormat="1" applyFont="1" applyBorder="1" applyAlignment="1">
      <alignment/>
    </xf>
    <xf numFmtId="0" fontId="16" fillId="0" borderId="13" xfId="0" applyNumberFormat="1" applyFont="1" applyBorder="1" applyAlignment="1">
      <alignment/>
    </xf>
    <xf numFmtId="0" fontId="16" fillId="0" borderId="15" xfId="0" applyNumberFormat="1" applyFont="1" applyBorder="1" applyAlignment="1">
      <alignment horizontal="right" vertical="center"/>
    </xf>
    <xf numFmtId="0" fontId="16" fillId="0" borderId="13" xfId="0" applyNumberFormat="1" applyFont="1" applyFill="1" applyBorder="1" applyAlignment="1">
      <alignment horizontal="right" vertical="center"/>
    </xf>
    <xf numFmtId="0" fontId="0" fillId="0" borderId="10" xfId="0" applyNumberFormat="1" applyFont="1" applyBorder="1" applyAlignment="1">
      <alignment horizontal="right" vertical="center" wrapText="1"/>
    </xf>
    <xf numFmtId="0" fontId="10" fillId="0" borderId="10" xfId="0" applyNumberFormat="1" applyFont="1" applyBorder="1" applyAlignment="1">
      <alignment horizontal="right" vertical="center" wrapText="1"/>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xf>
    <xf numFmtId="0" fontId="13" fillId="0" borderId="0" xfId="0" applyNumberFormat="1" applyFont="1" applyBorder="1" applyAlignment="1">
      <alignment horizont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1" fillId="0" borderId="10" xfId="0" applyFont="1" applyBorder="1" applyAlignment="1">
      <alignment horizontal="center"/>
    </xf>
    <xf numFmtId="0" fontId="12" fillId="0" borderId="10" xfId="0" applyFont="1" applyBorder="1" applyAlignment="1">
      <alignment horizontal="center"/>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PageLayoutView="0" workbookViewId="0" topLeftCell="A1">
      <selection activeCell="F30" sqref="F30"/>
    </sheetView>
  </sheetViews>
  <sheetFormatPr defaultColWidth="9.140625" defaultRowHeight="12.75"/>
  <cols>
    <col min="1" max="1" width="36.8515625" style="1" customWidth="1"/>
    <col min="2" max="3" width="8.57421875" style="14" customWidth="1"/>
    <col min="4" max="4" width="9.140625" style="1" customWidth="1"/>
    <col min="5" max="5" width="13.57421875" style="1" customWidth="1"/>
    <col min="6" max="6" width="12.28125" style="1" customWidth="1"/>
    <col min="7" max="11" width="9.00390625" style="1" customWidth="1"/>
    <col min="12" max="12" width="10.140625" style="1" customWidth="1"/>
    <col min="13" max="16384" width="9.140625" style="1" customWidth="1"/>
  </cols>
  <sheetData>
    <row r="1" spans="1:11" s="9" customFormat="1" ht="12.75">
      <c r="A1" s="107" t="s">
        <v>55</v>
      </c>
      <c r="B1" s="107"/>
      <c r="C1" s="107"/>
      <c r="D1" s="107"/>
      <c r="E1" s="108"/>
      <c r="F1" s="108"/>
      <c r="G1" s="108"/>
      <c r="H1" s="108"/>
      <c r="I1" s="108"/>
      <c r="J1" s="108"/>
      <c r="K1" s="108"/>
    </row>
    <row r="2" spans="1:11" ht="12.75">
      <c r="A2" s="99" t="s">
        <v>0</v>
      </c>
      <c r="B2" s="110" t="s">
        <v>18</v>
      </c>
      <c r="C2" s="110" t="s">
        <v>38</v>
      </c>
      <c r="D2" s="109" t="s">
        <v>1</v>
      </c>
      <c r="E2" s="109" t="s">
        <v>2</v>
      </c>
      <c r="F2" s="109" t="s">
        <v>3</v>
      </c>
      <c r="G2" s="99" t="s">
        <v>4</v>
      </c>
      <c r="H2" s="99"/>
      <c r="I2" s="99"/>
      <c r="J2" s="99"/>
      <c r="K2" s="99"/>
    </row>
    <row r="3" spans="1:12" ht="48" customHeight="1">
      <c r="A3" s="99"/>
      <c r="B3" s="110"/>
      <c r="C3" s="110"/>
      <c r="D3" s="109"/>
      <c r="E3" s="109"/>
      <c r="F3" s="109"/>
      <c r="G3" s="16" t="s">
        <v>5</v>
      </c>
      <c r="H3" s="16" t="s">
        <v>6</v>
      </c>
      <c r="I3" s="16" t="s">
        <v>7</v>
      </c>
      <c r="J3" s="16" t="s">
        <v>8</v>
      </c>
      <c r="K3" s="40" t="s">
        <v>9</v>
      </c>
      <c r="L3" s="31"/>
    </row>
    <row r="4" spans="1:12" ht="12.75">
      <c r="A4" s="99" t="s">
        <v>13</v>
      </c>
      <c r="B4" s="99"/>
      <c r="C4" s="99"/>
      <c r="D4" s="99"/>
      <c r="E4" s="99"/>
      <c r="F4" s="99"/>
      <c r="G4" s="99"/>
      <c r="H4" s="99"/>
      <c r="I4" s="99"/>
      <c r="J4" s="99"/>
      <c r="K4" s="100"/>
      <c r="L4" s="59"/>
    </row>
    <row r="5" spans="1:12" ht="12.75">
      <c r="A5" s="17" t="s">
        <v>49</v>
      </c>
      <c r="B5" s="18" t="s">
        <v>15</v>
      </c>
      <c r="C5" s="18" t="s">
        <v>48</v>
      </c>
      <c r="D5" s="19">
        <v>36433</v>
      </c>
      <c r="E5" s="53">
        <f>11551593/1000000</f>
        <v>11.551593</v>
      </c>
      <c r="F5" s="88">
        <v>25578</v>
      </c>
      <c r="G5" s="54">
        <v>-0.73</v>
      </c>
      <c r="H5" s="54">
        <v>3.65</v>
      </c>
      <c r="I5" s="54">
        <v>6.63</v>
      </c>
      <c r="J5" s="54">
        <v>2.34</v>
      </c>
      <c r="K5" s="56">
        <v>5.8</v>
      </c>
      <c r="L5" s="60"/>
    </row>
    <row r="6" spans="1:12" s="2" customFormat="1" ht="12.75" customHeight="1">
      <c r="A6" s="21" t="s">
        <v>22</v>
      </c>
      <c r="B6" s="18" t="s">
        <v>15</v>
      </c>
      <c r="C6" s="18" t="s">
        <v>41</v>
      </c>
      <c r="D6" s="27">
        <v>40834</v>
      </c>
      <c r="E6" s="70">
        <v>0.208</v>
      </c>
      <c r="F6" s="89">
        <v>700</v>
      </c>
      <c r="G6" s="72" t="s">
        <v>12</v>
      </c>
      <c r="H6" s="72" t="s">
        <v>12</v>
      </c>
      <c r="I6" s="72" t="s">
        <v>12</v>
      </c>
      <c r="J6" s="71" t="s">
        <v>12</v>
      </c>
      <c r="K6" s="77">
        <v>5.92</v>
      </c>
      <c r="L6" s="87"/>
    </row>
    <row r="7" spans="1:12" s="2" customFormat="1" ht="12.75" customHeight="1">
      <c r="A7" s="17" t="s">
        <v>23</v>
      </c>
      <c r="B7" s="18" t="s">
        <v>15</v>
      </c>
      <c r="C7" s="18" t="s">
        <v>41</v>
      </c>
      <c r="D7" s="19">
        <v>36738</v>
      </c>
      <c r="E7" s="67">
        <v>33.19</v>
      </c>
      <c r="F7" s="88">
        <v>37472</v>
      </c>
      <c r="G7" s="68">
        <v>0.8</v>
      </c>
      <c r="H7" s="68">
        <v>2.51</v>
      </c>
      <c r="I7" s="68">
        <v>4.26</v>
      </c>
      <c r="J7" s="69" t="s">
        <v>56</v>
      </c>
      <c r="K7" s="86">
        <v>4.04</v>
      </c>
      <c r="L7" s="61"/>
    </row>
    <row r="8" spans="1:12" ht="12.75" customHeight="1" thickBot="1">
      <c r="A8" s="28" t="s">
        <v>24</v>
      </c>
      <c r="B8" s="29" t="s">
        <v>15</v>
      </c>
      <c r="C8" s="29" t="s">
        <v>41</v>
      </c>
      <c r="D8" s="30">
        <v>37816</v>
      </c>
      <c r="E8" s="75">
        <v>4.81394696</v>
      </c>
      <c r="F8" s="90">
        <v>13667</v>
      </c>
      <c r="G8" s="80">
        <v>1.91</v>
      </c>
      <c r="H8" s="80">
        <v>3.52</v>
      </c>
      <c r="I8" s="80">
        <v>6.72</v>
      </c>
      <c r="J8" s="80">
        <v>2.14</v>
      </c>
      <c r="K8" s="81">
        <v>2.71</v>
      </c>
      <c r="L8" s="62"/>
    </row>
    <row r="9" spans="1:12" ht="15.75" customHeight="1" thickBot="1">
      <c r="A9" s="33" t="s">
        <v>19</v>
      </c>
      <c r="B9" s="34"/>
      <c r="C9" s="34"/>
      <c r="D9" s="35"/>
      <c r="E9" s="36">
        <f>SUM(E5:E8)</f>
        <v>49.76353996</v>
      </c>
      <c r="F9" s="96">
        <f>SUM(F5:F8)</f>
        <v>77417</v>
      </c>
      <c r="G9" s="37"/>
      <c r="H9" s="37"/>
      <c r="I9" s="37"/>
      <c r="J9" s="38"/>
      <c r="K9" s="55"/>
      <c r="L9" s="63"/>
    </row>
    <row r="10" spans="1:12" ht="12.75">
      <c r="A10" s="101" t="s">
        <v>14</v>
      </c>
      <c r="B10" s="101"/>
      <c r="C10" s="101"/>
      <c r="D10" s="101"/>
      <c r="E10" s="101"/>
      <c r="F10" s="101"/>
      <c r="G10" s="101"/>
      <c r="H10" s="101"/>
      <c r="I10" s="101"/>
      <c r="J10" s="101"/>
      <c r="K10" s="102"/>
      <c r="L10" s="59"/>
    </row>
    <row r="11" spans="1:13" ht="12.75">
      <c r="A11" s="17" t="s">
        <v>50</v>
      </c>
      <c r="B11" s="18" t="s">
        <v>15</v>
      </c>
      <c r="C11" s="18" t="s">
        <v>39</v>
      </c>
      <c r="D11" s="19">
        <v>36606</v>
      </c>
      <c r="E11" s="53">
        <f>3843672/1000000</f>
        <v>3.843672</v>
      </c>
      <c r="F11" s="88">
        <v>20607</v>
      </c>
      <c r="G11" s="54">
        <v>-1.05</v>
      </c>
      <c r="H11" s="54">
        <v>3.41</v>
      </c>
      <c r="I11" s="54">
        <v>5.22</v>
      </c>
      <c r="J11" s="54">
        <v>1.47</v>
      </c>
      <c r="K11" s="56">
        <v>5.37</v>
      </c>
      <c r="L11" s="60"/>
      <c r="M11" s="32"/>
    </row>
    <row r="12" spans="1:13" ht="12.75">
      <c r="A12" s="21" t="s">
        <v>32</v>
      </c>
      <c r="B12" s="18" t="s">
        <v>15</v>
      </c>
      <c r="C12" s="18" t="s">
        <v>40</v>
      </c>
      <c r="D12" s="19">
        <v>36091</v>
      </c>
      <c r="E12" s="53">
        <v>0.088632</v>
      </c>
      <c r="F12" s="91">
        <v>220</v>
      </c>
      <c r="G12" s="54">
        <v>-0.47</v>
      </c>
      <c r="H12" s="54">
        <v>0.27</v>
      </c>
      <c r="I12" s="54">
        <v>4.123</v>
      </c>
      <c r="J12" s="54" t="s">
        <v>12</v>
      </c>
      <c r="K12" s="56">
        <v>3.32</v>
      </c>
      <c r="L12" s="64"/>
      <c r="M12" s="32"/>
    </row>
    <row r="13" spans="1:13" ht="12.75">
      <c r="A13" s="21" t="s">
        <v>33</v>
      </c>
      <c r="B13" s="18" t="s">
        <v>15</v>
      </c>
      <c r="C13" s="18" t="s">
        <v>40</v>
      </c>
      <c r="D13" s="19">
        <v>36091</v>
      </c>
      <c r="E13" s="53">
        <v>0.208429</v>
      </c>
      <c r="F13" s="91">
        <v>201</v>
      </c>
      <c r="G13" s="54">
        <v>0.21</v>
      </c>
      <c r="H13" s="54">
        <v>-0.55</v>
      </c>
      <c r="I13" s="54">
        <v>3.44</v>
      </c>
      <c r="J13" s="54" t="s">
        <v>12</v>
      </c>
      <c r="K13" s="56">
        <v>3.76</v>
      </c>
      <c r="L13" s="64"/>
      <c r="M13" s="32"/>
    </row>
    <row r="14" spans="1:13" ht="12.75">
      <c r="A14" s="17" t="s">
        <v>31</v>
      </c>
      <c r="B14" s="18" t="s">
        <v>15</v>
      </c>
      <c r="C14" s="18" t="s">
        <v>40</v>
      </c>
      <c r="D14" s="19">
        <v>37893</v>
      </c>
      <c r="E14" s="53">
        <v>0.028374</v>
      </c>
      <c r="F14" s="91">
        <v>148</v>
      </c>
      <c r="G14" s="54">
        <v>1.96</v>
      </c>
      <c r="H14" s="54">
        <v>2.24</v>
      </c>
      <c r="I14" s="54">
        <v>4.75</v>
      </c>
      <c r="J14" s="54" t="s">
        <v>12</v>
      </c>
      <c r="K14" s="56">
        <v>3.87</v>
      </c>
      <c r="L14" s="64"/>
      <c r="M14" s="32"/>
    </row>
    <row r="15" spans="1:13" ht="12.75">
      <c r="A15" s="17" t="s">
        <v>53</v>
      </c>
      <c r="B15" s="18" t="s">
        <v>15</v>
      </c>
      <c r="C15" s="18" t="s">
        <v>39</v>
      </c>
      <c r="D15" s="19">
        <v>39514</v>
      </c>
      <c r="E15" s="53">
        <v>0.436804</v>
      </c>
      <c r="F15" s="92">
        <v>1774</v>
      </c>
      <c r="G15" s="54">
        <v>-1.36</v>
      </c>
      <c r="H15" s="54">
        <v>0.1</v>
      </c>
      <c r="I15" s="54">
        <v>3.12</v>
      </c>
      <c r="J15" s="54" t="s">
        <v>12</v>
      </c>
      <c r="K15" s="56">
        <v>3.81</v>
      </c>
      <c r="L15" s="64"/>
      <c r="M15" s="32"/>
    </row>
    <row r="16" spans="1:13" ht="12.75">
      <c r="A16" s="21" t="s">
        <v>34</v>
      </c>
      <c r="B16" s="18" t="s">
        <v>15</v>
      </c>
      <c r="C16" s="18" t="s">
        <v>45</v>
      </c>
      <c r="D16" s="19">
        <v>39514</v>
      </c>
      <c r="E16" s="53">
        <v>0.058229</v>
      </c>
      <c r="F16" s="91">
        <v>118</v>
      </c>
      <c r="G16" s="54">
        <v>-2.7</v>
      </c>
      <c r="H16" s="54">
        <v>-1.59</v>
      </c>
      <c r="I16" s="54">
        <v>0.314</v>
      </c>
      <c r="J16" s="54" t="s">
        <v>12</v>
      </c>
      <c r="K16" s="56">
        <v>1.15</v>
      </c>
      <c r="L16" s="78"/>
      <c r="M16" s="32"/>
    </row>
    <row r="17" spans="1:13" ht="12.75" customHeight="1">
      <c r="A17" s="20" t="s">
        <v>35</v>
      </c>
      <c r="B17" s="22" t="s">
        <v>15</v>
      </c>
      <c r="C17" s="22" t="s">
        <v>40</v>
      </c>
      <c r="D17" s="27">
        <v>38360</v>
      </c>
      <c r="E17" s="70">
        <v>0.464</v>
      </c>
      <c r="F17" s="89">
        <v>2475</v>
      </c>
      <c r="G17" s="71">
        <v>-0.01</v>
      </c>
      <c r="H17" s="72">
        <v>1.12</v>
      </c>
      <c r="I17" s="72">
        <v>3.01</v>
      </c>
      <c r="J17" s="72">
        <v>1.73</v>
      </c>
      <c r="K17" s="77">
        <v>2.12</v>
      </c>
      <c r="L17" s="60"/>
      <c r="M17" s="32"/>
    </row>
    <row r="18" spans="1:13" ht="12.75" customHeight="1">
      <c r="A18" s="20" t="s">
        <v>36</v>
      </c>
      <c r="B18" s="22" t="s">
        <v>15</v>
      </c>
      <c r="C18" s="22" t="s">
        <v>39</v>
      </c>
      <c r="D18" s="27">
        <v>39182</v>
      </c>
      <c r="E18" s="70">
        <v>0.112</v>
      </c>
      <c r="F18" s="89">
        <v>363</v>
      </c>
      <c r="G18" s="72">
        <v>-1.89</v>
      </c>
      <c r="H18" s="72">
        <v>-0.71</v>
      </c>
      <c r="I18" s="72">
        <v>-0.77</v>
      </c>
      <c r="J18" s="71" t="s">
        <v>12</v>
      </c>
      <c r="K18" s="77">
        <v>-0.91</v>
      </c>
      <c r="L18" s="65"/>
      <c r="M18" s="32"/>
    </row>
    <row r="19" spans="1:13" ht="12.75" customHeight="1">
      <c r="A19" s="17" t="s">
        <v>26</v>
      </c>
      <c r="B19" s="18" t="s">
        <v>15</v>
      </c>
      <c r="C19" s="18" t="s">
        <v>39</v>
      </c>
      <c r="D19" s="19">
        <v>38245</v>
      </c>
      <c r="E19" s="67">
        <v>7.507</v>
      </c>
      <c r="F19" s="88">
        <v>27761</v>
      </c>
      <c r="G19" s="68">
        <v>-0.7</v>
      </c>
      <c r="H19" s="68">
        <v>1.79</v>
      </c>
      <c r="I19" s="68">
        <v>3.76</v>
      </c>
      <c r="J19" s="69" t="s">
        <v>58</v>
      </c>
      <c r="K19" s="86">
        <v>2.93</v>
      </c>
      <c r="L19" s="61"/>
      <c r="M19" s="32"/>
    </row>
    <row r="20" spans="1:13" ht="12.75" customHeight="1">
      <c r="A20" s="21" t="s">
        <v>21</v>
      </c>
      <c r="B20" s="18" t="s">
        <v>15</v>
      </c>
      <c r="C20" s="18" t="s">
        <v>54</v>
      </c>
      <c r="D20" s="19">
        <v>39078</v>
      </c>
      <c r="E20" s="75">
        <v>3.64503201</v>
      </c>
      <c r="F20" s="90">
        <v>13221</v>
      </c>
      <c r="G20" s="80">
        <v>-10.2</v>
      </c>
      <c r="H20" s="80">
        <v>-0.66</v>
      </c>
      <c r="I20" s="80">
        <v>7.01</v>
      </c>
      <c r="J20" s="80">
        <v>-8.36</v>
      </c>
      <c r="K20" s="81">
        <v>-8.22</v>
      </c>
      <c r="L20" s="62"/>
      <c r="M20" s="32"/>
    </row>
    <row r="21" spans="1:13" ht="12.75" customHeight="1">
      <c r="A21" s="17" t="s">
        <v>51</v>
      </c>
      <c r="B21" s="18" t="s">
        <v>16</v>
      </c>
      <c r="C21" s="18" t="s">
        <v>39</v>
      </c>
      <c r="D21" s="19">
        <v>39367</v>
      </c>
      <c r="E21" s="53">
        <f>2140688/1000000</f>
        <v>2.140688</v>
      </c>
      <c r="F21" s="93">
        <v>3688</v>
      </c>
      <c r="G21" s="54">
        <v>-0.83</v>
      </c>
      <c r="H21" s="54">
        <v>2.87</v>
      </c>
      <c r="I21" s="54">
        <v>4.31</v>
      </c>
      <c r="J21" s="54" t="s">
        <v>12</v>
      </c>
      <c r="K21" s="56">
        <v>2.42</v>
      </c>
      <c r="L21" s="66"/>
      <c r="M21" s="32"/>
    </row>
    <row r="22" spans="1:13" ht="12.75" customHeight="1">
      <c r="A22" s="17" t="s">
        <v>28</v>
      </c>
      <c r="B22" s="18" t="s">
        <v>16</v>
      </c>
      <c r="C22" s="18" t="s">
        <v>39</v>
      </c>
      <c r="D22" s="19">
        <v>37606</v>
      </c>
      <c r="E22" s="67">
        <v>8.945</v>
      </c>
      <c r="F22" s="88">
        <v>8699</v>
      </c>
      <c r="G22" s="68">
        <v>-1.43</v>
      </c>
      <c r="H22" s="68">
        <v>1.37</v>
      </c>
      <c r="I22" s="68">
        <v>2.34</v>
      </c>
      <c r="J22" s="69" t="s">
        <v>57</v>
      </c>
      <c r="K22" s="86">
        <v>2.01</v>
      </c>
      <c r="L22" s="65"/>
      <c r="M22" s="32"/>
    </row>
    <row r="23" spans="1:13" ht="12.75" customHeight="1">
      <c r="A23" s="17" t="s">
        <v>27</v>
      </c>
      <c r="B23" s="18" t="s">
        <v>16</v>
      </c>
      <c r="C23" s="18" t="s">
        <v>44</v>
      </c>
      <c r="D23" s="19">
        <v>37834</v>
      </c>
      <c r="E23" s="75">
        <v>12.34949194</v>
      </c>
      <c r="F23" s="90">
        <v>30161</v>
      </c>
      <c r="G23" s="80">
        <v>-2.23</v>
      </c>
      <c r="H23" s="80">
        <v>1.12</v>
      </c>
      <c r="I23" s="80">
        <v>6.09</v>
      </c>
      <c r="J23" s="80">
        <v>-2.62</v>
      </c>
      <c r="K23" s="81">
        <v>2.95</v>
      </c>
      <c r="L23" s="79"/>
      <c r="M23" s="32"/>
    </row>
    <row r="24" spans="1:13" ht="12.75" customHeight="1">
      <c r="A24" s="20" t="s">
        <v>25</v>
      </c>
      <c r="B24" s="22" t="s">
        <v>16</v>
      </c>
      <c r="C24" s="22" t="s">
        <v>42</v>
      </c>
      <c r="D24" s="27">
        <v>40834</v>
      </c>
      <c r="E24" s="70">
        <v>0.126</v>
      </c>
      <c r="F24" s="89">
        <v>724</v>
      </c>
      <c r="G24" s="72" t="s">
        <v>12</v>
      </c>
      <c r="H24" s="72" t="s">
        <v>12</v>
      </c>
      <c r="I24" s="72" t="s">
        <v>12</v>
      </c>
      <c r="J24" s="71" t="s">
        <v>12</v>
      </c>
      <c r="K24" s="77">
        <v>3.17</v>
      </c>
      <c r="L24" s="87"/>
      <c r="M24" s="32"/>
    </row>
    <row r="25" spans="1:16" ht="12.75" customHeight="1">
      <c r="A25" s="28" t="s">
        <v>52</v>
      </c>
      <c r="B25" s="29" t="s">
        <v>17</v>
      </c>
      <c r="C25" s="29" t="s">
        <v>39</v>
      </c>
      <c r="D25" s="30">
        <v>38808</v>
      </c>
      <c r="E25" s="53">
        <f>471186/1000000</f>
        <v>0.471186</v>
      </c>
      <c r="F25" s="93">
        <v>663</v>
      </c>
      <c r="G25" s="54">
        <v>-2.54</v>
      </c>
      <c r="H25" s="54">
        <v>3.45</v>
      </c>
      <c r="I25" s="54">
        <v>3.68</v>
      </c>
      <c r="J25" s="54">
        <v>2.97</v>
      </c>
      <c r="K25" s="56">
        <v>4.75</v>
      </c>
      <c r="L25" s="66"/>
      <c r="M25" s="76"/>
      <c r="P25" s="2"/>
    </row>
    <row r="26" spans="1:16" ht="12.75" customHeight="1" thickBot="1">
      <c r="A26" s="28" t="s">
        <v>29</v>
      </c>
      <c r="B26" s="29" t="s">
        <v>17</v>
      </c>
      <c r="C26" s="29" t="s">
        <v>44</v>
      </c>
      <c r="D26" s="30">
        <v>37816</v>
      </c>
      <c r="E26" s="75">
        <v>0.70972213</v>
      </c>
      <c r="F26" s="90">
        <v>979</v>
      </c>
      <c r="G26" s="80">
        <v>-6.6</v>
      </c>
      <c r="H26" s="80">
        <v>2.89</v>
      </c>
      <c r="I26" s="80">
        <v>5.91</v>
      </c>
      <c r="J26" s="80">
        <v>-3.24</v>
      </c>
      <c r="K26" s="81">
        <v>2.11</v>
      </c>
      <c r="L26" s="62"/>
      <c r="M26" s="76"/>
      <c r="P26" s="2"/>
    </row>
    <row r="27" spans="1:16" ht="12.75" customHeight="1" thickBot="1">
      <c r="A27" s="39" t="s">
        <v>20</v>
      </c>
      <c r="B27" s="51"/>
      <c r="C27" s="51"/>
      <c r="D27" s="51"/>
      <c r="E27" s="52">
        <f>SUM(E11:E26)</f>
        <v>41.13426008000001</v>
      </c>
      <c r="F27" s="94">
        <f>SUM(F11:F26)</f>
        <v>111802</v>
      </c>
      <c r="G27" s="51"/>
      <c r="H27" s="51"/>
      <c r="I27" s="51"/>
      <c r="J27" s="51"/>
      <c r="K27" s="58"/>
      <c r="L27" s="62"/>
      <c r="M27" s="4"/>
      <c r="P27" s="2"/>
    </row>
    <row r="28" spans="1:13" ht="12.75" customHeight="1" thickBot="1">
      <c r="A28" s="46" t="s">
        <v>46</v>
      </c>
      <c r="B28" s="47"/>
      <c r="C28" s="47"/>
      <c r="D28" s="48"/>
      <c r="E28" s="49">
        <f>E9+E27</f>
        <v>90.89780004000002</v>
      </c>
      <c r="F28" s="95">
        <f>F9+F27</f>
        <v>189219</v>
      </c>
      <c r="G28" s="50"/>
      <c r="H28" s="50"/>
      <c r="I28" s="50"/>
      <c r="J28" s="50"/>
      <c r="K28" s="82"/>
      <c r="L28" s="78"/>
      <c r="M28" s="2"/>
    </row>
    <row r="29" spans="1:13" ht="12.75" customHeight="1">
      <c r="A29" s="105" t="s">
        <v>47</v>
      </c>
      <c r="B29" s="105"/>
      <c r="C29" s="105"/>
      <c r="D29" s="105"/>
      <c r="E29" s="105"/>
      <c r="F29" s="105"/>
      <c r="G29" s="105"/>
      <c r="H29" s="105"/>
      <c r="I29" s="105"/>
      <c r="J29" s="105"/>
      <c r="K29" s="106"/>
      <c r="L29" s="78"/>
      <c r="M29" s="2"/>
    </row>
    <row r="30" spans="1:13" ht="25.5" customHeight="1">
      <c r="A30" s="21" t="s">
        <v>37</v>
      </c>
      <c r="B30" s="18" t="s">
        <v>15</v>
      </c>
      <c r="C30" s="18" t="s">
        <v>43</v>
      </c>
      <c r="D30" s="41">
        <v>36495</v>
      </c>
      <c r="E30" s="73">
        <v>34.066</v>
      </c>
      <c r="F30" s="97">
        <v>11904</v>
      </c>
      <c r="G30" s="74">
        <v>0.81</v>
      </c>
      <c r="H30" s="74">
        <v>3.19</v>
      </c>
      <c r="I30" s="74">
        <v>5.57</v>
      </c>
      <c r="J30" s="74">
        <v>1.75</v>
      </c>
      <c r="K30" s="57">
        <v>7.07</v>
      </c>
      <c r="L30" s="65"/>
      <c r="M30" s="2"/>
    </row>
    <row r="31" spans="1:13" s="10" customFormat="1" ht="12.75" customHeight="1">
      <c r="A31" s="42" t="s">
        <v>30</v>
      </c>
      <c r="B31" s="18"/>
      <c r="C31" s="18"/>
      <c r="D31" s="43"/>
      <c r="E31" s="44">
        <f>E28+E30</f>
        <v>124.96380004000002</v>
      </c>
      <c r="F31" s="98">
        <f>F28+F30</f>
        <v>201123</v>
      </c>
      <c r="G31" s="45"/>
      <c r="H31" s="45"/>
      <c r="I31" s="45"/>
      <c r="J31" s="45"/>
      <c r="K31" s="83"/>
      <c r="L31" s="85"/>
      <c r="M31" s="84"/>
    </row>
    <row r="32" spans="1:13" ht="39.75" customHeight="1">
      <c r="A32" s="104" t="s">
        <v>10</v>
      </c>
      <c r="B32" s="104"/>
      <c r="C32" s="104"/>
      <c r="D32" s="104"/>
      <c r="E32" s="104"/>
      <c r="F32" s="104"/>
      <c r="G32" s="104"/>
      <c r="H32" s="104"/>
      <c r="I32" s="104"/>
      <c r="J32" s="104"/>
      <c r="K32" s="104"/>
      <c r="L32" s="15"/>
      <c r="M32" s="2"/>
    </row>
    <row r="33" spans="1:11" ht="12.75">
      <c r="A33" s="103" t="s">
        <v>11</v>
      </c>
      <c r="B33" s="103"/>
      <c r="C33" s="103"/>
      <c r="D33" s="103"/>
      <c r="E33" s="103"/>
      <c r="F33" s="103"/>
      <c r="G33" s="103"/>
      <c r="H33" s="103"/>
      <c r="I33" s="103"/>
      <c r="J33" s="103"/>
      <c r="K33" s="103"/>
    </row>
    <row r="34" spans="1:11" ht="12.75">
      <c r="A34" s="23"/>
      <c r="B34" s="24"/>
      <c r="C34" s="24"/>
      <c r="D34" s="23"/>
      <c r="E34" s="25"/>
      <c r="F34" s="25"/>
      <c r="G34" s="26"/>
      <c r="H34" s="26"/>
      <c r="I34" s="26"/>
      <c r="J34" s="26"/>
      <c r="K34" s="26"/>
    </row>
    <row r="35" spans="5:14" ht="12.75">
      <c r="E35" s="5"/>
      <c r="F35" s="3"/>
      <c r="G35" s="12"/>
      <c r="H35" s="12"/>
      <c r="I35" s="12"/>
      <c r="J35" s="12"/>
      <c r="K35" s="12"/>
      <c r="L35" s="7"/>
      <c r="M35" s="6"/>
      <c r="N35" s="8"/>
    </row>
    <row r="36" spans="7:14" ht="12.75">
      <c r="G36" s="13"/>
      <c r="H36" s="12"/>
      <c r="I36" s="12"/>
      <c r="J36" s="12"/>
      <c r="K36" s="12"/>
      <c r="L36" s="2"/>
      <c r="M36" s="2"/>
      <c r="N36" s="2"/>
    </row>
    <row r="37" spans="7:14" ht="12.75">
      <c r="G37" s="12"/>
      <c r="H37" s="12"/>
      <c r="I37" s="12"/>
      <c r="J37" s="12"/>
      <c r="K37" s="12"/>
      <c r="L37" s="2"/>
      <c r="M37" s="2"/>
      <c r="N37" s="2"/>
    </row>
    <row r="38" spans="7:11" ht="12.75">
      <c r="G38" s="11"/>
      <c r="H38" s="11"/>
      <c r="I38" s="11"/>
      <c r="J38" s="11"/>
      <c r="K38" s="11"/>
    </row>
  </sheetData>
  <sheetProtection/>
  <mergeCells count="13">
    <mergeCell ref="D2:D3"/>
    <mergeCell ref="B2:B3"/>
    <mergeCell ref="C2:C3"/>
    <mergeCell ref="A4:K4"/>
    <mergeCell ref="A10:K10"/>
    <mergeCell ref="A33:K33"/>
    <mergeCell ref="A32:K32"/>
    <mergeCell ref="A29:K29"/>
    <mergeCell ref="A1:K1"/>
    <mergeCell ref="A2:A3"/>
    <mergeCell ref="E2:E3"/>
    <mergeCell ref="F2:F3"/>
    <mergeCell ref="G2:K2"/>
  </mergeCells>
  <printOptions/>
  <pageMargins left="1.26" right="0.1968503937007874" top="0.25" bottom="0.11811023622047245" header="0.11811023622047245"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2012-06-18T12:22:08Z</cp:lastPrinted>
  <dcterms:created xsi:type="dcterms:W3CDTF">2007-05-09T12:50:46Z</dcterms:created>
  <dcterms:modified xsi:type="dcterms:W3CDTF">2012-06-19T06:29:09Z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