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tabRatio="637" activeTab="3"/>
  </bookViews>
  <sheets>
    <sheet name="DEC-2013" sheetId="20" r:id="rId1"/>
    <sheet name="JAN-2014" sheetId="21" r:id="rId2"/>
    <sheet name="FEB-2014" sheetId="23" r:id="rId3"/>
    <sheet name="MAR-2014" sheetId="24" r:id="rId4"/>
  </sheets>
  <calcPr calcId="145621"/>
</workbook>
</file>

<file path=xl/calcChain.xml><?xml version="1.0" encoding="utf-8"?>
<calcChain xmlns="http://schemas.openxmlformats.org/spreadsheetml/2006/main">
  <c r="L24" i="24" l="1"/>
  <c r="K24" i="24"/>
  <c r="J24" i="24"/>
  <c r="L10" i="24"/>
  <c r="K10" i="24"/>
  <c r="J10" i="24"/>
  <c r="L31" i="20"/>
  <c r="L27" i="20"/>
  <c r="K27" i="20"/>
  <c r="J27" i="20"/>
  <c r="L10" i="20"/>
  <c r="K10" i="20"/>
  <c r="J10" i="20"/>
  <c r="G10" i="20" l="1"/>
  <c r="L29" i="21"/>
  <c r="L25" i="21"/>
  <c r="K25" i="21"/>
  <c r="J25" i="21"/>
  <c r="L10" i="21"/>
  <c r="K10" i="21"/>
  <c r="J10" i="21"/>
  <c r="L25" i="23"/>
  <c r="K25" i="23"/>
  <c r="J25" i="23"/>
  <c r="L10" i="23"/>
  <c r="K10" i="23"/>
  <c r="J10" i="23"/>
  <c r="E45" i="24"/>
  <c r="E44" i="24"/>
  <c r="H39" i="24"/>
  <c r="I40" i="24"/>
  <c r="M40" i="24"/>
  <c r="N40" i="24"/>
  <c r="O40" i="24"/>
  <c r="P40" i="24"/>
  <c r="Q40" i="24"/>
  <c r="H40" i="24"/>
  <c r="G39" i="24"/>
  <c r="M24" i="24"/>
  <c r="M10" i="24"/>
  <c r="G10" i="24"/>
  <c r="I10" i="24"/>
  <c r="H10" i="24"/>
  <c r="L28" i="24" l="1"/>
  <c r="G24" i="24" l="1"/>
  <c r="I24" i="24"/>
  <c r="H24" i="24"/>
  <c r="F28" i="24" l="1"/>
  <c r="F30" i="24" s="1"/>
  <c r="E28" i="24"/>
  <c r="K28" i="24" s="1"/>
  <c r="F24" i="24"/>
  <c r="P24" i="24" s="1"/>
  <c r="Q24" i="24" s="1"/>
  <c r="E24" i="24"/>
  <c r="F10" i="24"/>
  <c r="P10" i="24" s="1"/>
  <c r="Q10" i="24" s="1"/>
  <c r="E10" i="24"/>
  <c r="P28" i="24" l="1"/>
  <c r="Q28" i="24" s="1"/>
  <c r="N10" i="24"/>
  <c r="O10" i="24" s="1"/>
  <c r="H28" i="24"/>
  <c r="F31" i="24"/>
  <c r="F35" i="24" s="1"/>
  <c r="N24" i="24"/>
  <c r="O24" i="24" s="1"/>
  <c r="I28" i="24"/>
  <c r="M28" i="24"/>
  <c r="J28" i="24"/>
  <c r="N28" i="24"/>
  <c r="O28" i="24" s="1"/>
  <c r="E30" i="24"/>
  <c r="E31" i="24" s="1"/>
  <c r="E35" i="24" s="1"/>
  <c r="G28" i="24"/>
  <c r="I41" i="21"/>
  <c r="H41" i="21"/>
  <c r="N41" i="23"/>
  <c r="O41" i="23"/>
  <c r="P41" i="23"/>
  <c r="Q41" i="23"/>
  <c r="G25" i="21"/>
  <c r="M10" i="21"/>
  <c r="I10" i="21"/>
  <c r="H10" i="21"/>
  <c r="G10" i="21"/>
  <c r="F10" i="21"/>
  <c r="E10" i="21"/>
  <c r="L29" i="23"/>
  <c r="K29" i="23"/>
  <c r="H29" i="23"/>
  <c r="G29" i="23"/>
  <c r="F29" i="23"/>
  <c r="E29" i="23"/>
  <c r="J29" i="23" s="1"/>
  <c r="I25" i="23"/>
  <c r="E25" i="23"/>
  <c r="H25" i="23" s="1"/>
  <c r="H30" i="24" l="1"/>
  <c r="G30" i="24"/>
  <c r="M30" i="24"/>
  <c r="I30" i="24"/>
  <c r="J39" i="24"/>
  <c r="L39" i="24"/>
  <c r="K39" i="24"/>
  <c r="K30" i="24"/>
  <c r="L30" i="24"/>
  <c r="I39" i="24"/>
  <c r="F45" i="24"/>
  <c r="P35" i="24"/>
  <c r="Q35" i="24" s="1"/>
  <c r="J30" i="24"/>
  <c r="N35" i="24"/>
  <c r="O35" i="24" s="1"/>
  <c r="F44" i="24"/>
  <c r="M39" i="24"/>
  <c r="M25" i="23"/>
  <c r="G25" i="23"/>
  <c r="I29" i="23"/>
  <c r="M29" i="23"/>
  <c r="P29" i="23"/>
  <c r="Q29" i="23" s="1"/>
  <c r="F25" i="23"/>
  <c r="P25" i="23" s="1"/>
  <c r="Q25" i="23" s="1"/>
  <c r="F10" i="23"/>
  <c r="P10" i="23" s="1"/>
  <c r="Q10" i="23" s="1"/>
  <c r="E10" i="23"/>
  <c r="M10" i="23" l="1"/>
  <c r="H10" i="23"/>
  <c r="G10" i="23"/>
  <c r="I10" i="23"/>
  <c r="N29" i="23"/>
  <c r="O29" i="23" s="1"/>
  <c r="E31" i="23"/>
  <c r="I31" i="23" s="1"/>
  <c r="F31" i="23"/>
  <c r="F32" i="23" s="1"/>
  <c r="F36" i="23" s="1"/>
  <c r="E46" i="23" s="1"/>
  <c r="N10" i="23"/>
  <c r="O10" i="23" s="1"/>
  <c r="N25" i="23"/>
  <c r="O25" i="23" s="1"/>
  <c r="F25" i="21"/>
  <c r="E25" i="21"/>
  <c r="K31" i="23" l="1"/>
  <c r="I25" i="21"/>
  <c r="M25" i="21"/>
  <c r="H25" i="21"/>
  <c r="H31" i="23"/>
  <c r="G31" i="23"/>
  <c r="M31" i="23"/>
  <c r="L31" i="23"/>
  <c r="J31" i="23"/>
  <c r="E32" i="23"/>
  <c r="E36" i="23" s="1"/>
  <c r="P36" i="23"/>
  <c r="Q36" i="23" s="1"/>
  <c r="K40" i="23" l="1"/>
  <c r="E45" i="23"/>
  <c r="L40" i="23"/>
  <c r="H40" i="23"/>
  <c r="H41" i="23" s="1"/>
  <c r="G40" i="23"/>
  <c r="I40" i="23"/>
  <c r="I41" i="23" s="1"/>
  <c r="J40" i="23"/>
  <c r="M40" i="23"/>
  <c r="M41" i="23" s="1"/>
  <c r="N36" i="23"/>
  <c r="O36" i="23" s="1"/>
  <c r="L40" i="24" l="1"/>
  <c r="K40" i="24"/>
  <c r="J40" i="24"/>
  <c r="F29" i="21"/>
  <c r="E29" i="21"/>
  <c r="P25" i="21"/>
  <c r="Q25" i="21" s="1"/>
  <c r="P10" i="21"/>
  <c r="Q10" i="21" s="1"/>
  <c r="J29" i="21" l="1"/>
  <c r="J31" i="21" s="1"/>
  <c r="E31" i="21"/>
  <c r="E32" i="21" s="1"/>
  <c r="E36" i="21" s="1"/>
  <c r="I31" i="21"/>
  <c r="P29" i="21"/>
  <c r="Q29" i="21" s="1"/>
  <c r="F31" i="21"/>
  <c r="K29" i="21"/>
  <c r="K31" i="21" s="1"/>
  <c r="G29" i="21"/>
  <c r="G31" i="21" s="1"/>
  <c r="H29" i="21"/>
  <c r="H31" i="21" s="1"/>
  <c r="M29" i="21"/>
  <c r="M31" i="21" s="1"/>
  <c r="H40" i="21"/>
  <c r="N10" i="21"/>
  <c r="O10" i="21" s="1"/>
  <c r="N25" i="21"/>
  <c r="O25" i="21" s="1"/>
  <c r="I29" i="21"/>
  <c r="N29" i="21"/>
  <c r="O29" i="21" s="1"/>
  <c r="I27" i="20"/>
  <c r="L20" i="20"/>
  <c r="F31" i="20"/>
  <c r="P31" i="20"/>
  <c r="Q31" i="20" s="1"/>
  <c r="E31" i="20"/>
  <c r="K31" i="20" s="1"/>
  <c r="F27" i="20"/>
  <c r="P27" i="20" s="1"/>
  <c r="Q27" i="20" s="1"/>
  <c r="E27" i="20"/>
  <c r="N27" i="20"/>
  <c r="O27" i="20" s="1"/>
  <c r="F20" i="20"/>
  <c r="P20" i="20" s="1"/>
  <c r="Q20" i="20" s="1"/>
  <c r="E20" i="20"/>
  <c r="K20" i="20" s="1"/>
  <c r="F10" i="20"/>
  <c r="P10" i="20"/>
  <c r="Q10" i="20" s="1"/>
  <c r="E10" i="20"/>
  <c r="J40" i="21" l="1"/>
  <c r="J41" i="23" s="1"/>
  <c r="K40" i="21"/>
  <c r="K41" i="23" s="1"/>
  <c r="M40" i="21"/>
  <c r="L40" i="21"/>
  <c r="L41" i="23" s="1"/>
  <c r="G40" i="21"/>
  <c r="I40" i="21"/>
  <c r="N31" i="20"/>
  <c r="O31" i="20" s="1"/>
  <c r="F33" i="20"/>
  <c r="F34" i="20" s="1"/>
  <c r="F38" i="20" s="1"/>
  <c r="F46" i="23" s="1"/>
  <c r="L31" i="21"/>
  <c r="F32" i="21"/>
  <c r="F36" i="21" s="1"/>
  <c r="N36" i="21"/>
  <c r="O36" i="21" s="1"/>
  <c r="H10" i="20"/>
  <c r="H31" i="20"/>
  <c r="M31" i="20"/>
  <c r="I10" i="20"/>
  <c r="M10" i="20"/>
  <c r="I20" i="20"/>
  <c r="M20" i="20"/>
  <c r="L33" i="20"/>
  <c r="I31" i="20"/>
  <c r="N10" i="20"/>
  <c r="O10" i="20" s="1"/>
  <c r="G20" i="20"/>
  <c r="J20" i="20"/>
  <c r="G27" i="20"/>
  <c r="M27" i="20"/>
  <c r="J31" i="20"/>
  <c r="E33" i="20"/>
  <c r="K33" i="20" s="1"/>
  <c r="N20" i="20"/>
  <c r="O20" i="20" s="1"/>
  <c r="H20" i="20"/>
  <c r="H27" i="20"/>
  <c r="H33" i="20" s="1"/>
  <c r="G31" i="20"/>
  <c r="E34" i="20" l="1"/>
  <c r="E38" i="20" s="1"/>
  <c r="N38" i="20" s="1"/>
  <c r="O38" i="20" s="1"/>
  <c r="I33" i="20"/>
  <c r="G33" i="20"/>
  <c r="E46" i="21"/>
  <c r="F46" i="21" s="1"/>
  <c r="M33" i="20"/>
  <c r="P38" i="20"/>
  <c r="Q38" i="20" s="1"/>
  <c r="P36" i="21"/>
  <c r="Q36" i="21" s="1"/>
  <c r="J33" i="20"/>
  <c r="L42" i="20" l="1"/>
  <c r="M42" i="20"/>
  <c r="E45" i="21"/>
  <c r="F45" i="21" s="1"/>
  <c r="F45" i="23"/>
  <c r="G42" i="20"/>
  <c r="J42" i="20"/>
  <c r="I42" i="20"/>
  <c r="K42" i="20"/>
  <c r="H42" i="20"/>
  <c r="L41" i="21"/>
  <c r="M41" i="21" l="1"/>
  <c r="J41" i="21"/>
  <c r="K41" i="21"/>
</calcChain>
</file>

<file path=xl/sharedStrings.xml><?xml version="1.0" encoding="utf-8"?>
<sst xmlns="http://schemas.openxmlformats.org/spreadsheetml/2006/main" count="373" uniqueCount="72">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</sst>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21">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6"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7" xfId="0" applyFont="1" applyFill="1" applyBorder="1" applyAlignment="1">
      <alignment horizontal="center" wrapText="1"/>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L10" sqref="L10"/>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188" t="s">
        <v>59</v>
      </c>
      <c r="B1" s="188"/>
      <c r="C1" s="188"/>
      <c r="D1" s="188"/>
      <c r="E1" s="188"/>
      <c r="F1" s="188"/>
      <c r="G1" s="188"/>
      <c r="H1" s="188"/>
      <c r="I1" s="188"/>
      <c r="J1" s="188"/>
      <c r="K1" s="188"/>
      <c r="L1" s="188"/>
      <c r="M1" s="188"/>
      <c r="N1" s="14"/>
      <c r="O1" s="14"/>
      <c r="P1" s="87"/>
      <c r="Q1" s="87"/>
    </row>
    <row r="2" spans="1:17" ht="24" customHeight="1" x14ac:dyDescent="0.2">
      <c r="A2" s="189" t="s">
        <v>0</v>
      </c>
      <c r="B2" s="190" t="s">
        <v>12</v>
      </c>
      <c r="C2" s="191" t="s">
        <v>18</v>
      </c>
      <c r="D2" s="192" t="s">
        <v>37</v>
      </c>
      <c r="E2" s="193" t="s">
        <v>1</v>
      </c>
      <c r="F2" s="194" t="s">
        <v>2</v>
      </c>
      <c r="G2" s="195" t="s">
        <v>3</v>
      </c>
      <c r="H2" s="196"/>
      <c r="I2" s="196"/>
      <c r="J2" s="196"/>
      <c r="K2" s="196"/>
      <c r="L2" s="196"/>
      <c r="M2" s="197"/>
      <c r="N2" s="19"/>
      <c r="O2" s="19"/>
    </row>
    <row r="3" spans="1:17" ht="42.75" customHeight="1" x14ac:dyDescent="0.2">
      <c r="A3" s="189"/>
      <c r="B3" s="190"/>
      <c r="C3" s="191"/>
      <c r="D3" s="192"/>
      <c r="E3" s="193"/>
      <c r="F3" s="194"/>
      <c r="G3" s="118" t="s">
        <v>54</v>
      </c>
      <c r="H3" s="142" t="s">
        <v>4</v>
      </c>
      <c r="I3" s="142" t="s">
        <v>5</v>
      </c>
      <c r="J3" s="142" t="s">
        <v>6</v>
      </c>
      <c r="K3" s="142" t="s">
        <v>7</v>
      </c>
      <c r="L3" s="117" t="s">
        <v>55</v>
      </c>
      <c r="M3" s="143" t="s">
        <v>8</v>
      </c>
      <c r="N3" s="198" t="s">
        <v>49</v>
      </c>
      <c r="O3" s="220"/>
      <c r="P3" s="198" t="s">
        <v>50</v>
      </c>
      <c r="Q3" s="199"/>
    </row>
    <row r="4" spans="1:17" ht="26.25" customHeight="1" x14ac:dyDescent="0.2">
      <c r="A4" s="200" t="s">
        <v>47</v>
      </c>
      <c r="B4" s="201"/>
      <c r="C4" s="201"/>
      <c r="D4" s="201"/>
      <c r="E4" s="201"/>
      <c r="F4" s="201"/>
      <c r="G4" s="201"/>
      <c r="H4" s="201"/>
      <c r="I4" s="201"/>
      <c r="J4" s="201"/>
      <c r="K4" s="201"/>
      <c r="L4" s="201"/>
      <c r="M4" s="202"/>
      <c r="N4" s="85"/>
      <c r="O4" s="85"/>
    </row>
    <row r="5" spans="1:17" ht="23.25" customHeight="1" x14ac:dyDescent="0.2">
      <c r="A5" s="203" t="s">
        <v>42</v>
      </c>
      <c r="B5" s="203"/>
      <c r="C5" s="203"/>
      <c r="D5" s="203"/>
      <c r="E5" s="203"/>
      <c r="F5" s="203"/>
      <c r="G5" s="203"/>
      <c r="H5" s="203"/>
      <c r="I5" s="203"/>
      <c r="J5" s="203"/>
      <c r="K5" s="203"/>
      <c r="L5" s="203"/>
      <c r="M5" s="203"/>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04" t="s">
        <v>43</v>
      </c>
      <c r="B12" s="204"/>
      <c r="C12" s="204"/>
      <c r="D12" s="204"/>
      <c r="E12" s="204"/>
      <c r="F12" s="204"/>
      <c r="G12" s="204"/>
      <c r="H12" s="204"/>
      <c r="I12" s="204"/>
      <c r="J12" s="204"/>
      <c r="K12" s="204"/>
      <c r="L12" s="204"/>
      <c r="M12" s="204"/>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58</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57</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05" t="s">
        <v>46</v>
      </c>
      <c r="B34" s="205"/>
      <c r="C34" s="205"/>
      <c r="D34" s="205"/>
      <c r="E34" s="84">
        <f>SUM(E10,E33)</f>
        <v>126.85100895086575</v>
      </c>
      <c r="F34" s="63">
        <f>SUM(F10, F33)</f>
        <v>208407</v>
      </c>
      <c r="G34" s="147"/>
      <c r="H34" s="206"/>
      <c r="I34" s="207"/>
      <c r="J34" s="207"/>
      <c r="K34" s="207"/>
      <c r="L34" s="207"/>
      <c r="M34" s="208"/>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09" t="s">
        <v>64</v>
      </c>
      <c r="B38" s="210"/>
      <c r="C38" s="210"/>
      <c r="D38" s="211"/>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12" t="s">
        <v>53</v>
      </c>
      <c r="B39" s="213"/>
      <c r="C39" s="213"/>
      <c r="D39" s="213"/>
      <c r="E39" s="213"/>
      <c r="F39" s="213"/>
      <c r="G39" s="213"/>
      <c r="H39" s="213"/>
      <c r="I39" s="213"/>
      <c r="J39" s="213"/>
      <c r="K39" s="213"/>
      <c r="L39" s="213"/>
      <c r="M39" s="214"/>
      <c r="N39" s="15"/>
      <c r="O39" s="15"/>
    </row>
    <row r="40" spans="1:18" s="4" customFormat="1" ht="24" customHeight="1" x14ac:dyDescent="0.2">
      <c r="A40" s="215" t="s">
        <v>31</v>
      </c>
      <c r="B40" s="216"/>
      <c r="C40" s="216"/>
      <c r="D40" s="216"/>
      <c r="E40" s="216"/>
      <c r="F40" s="216"/>
      <c r="G40" s="216"/>
      <c r="H40" s="216"/>
      <c r="I40" s="216"/>
      <c r="J40" s="216"/>
      <c r="K40" s="216"/>
      <c r="L40" s="216"/>
      <c r="M40" s="217"/>
      <c r="N40" s="19"/>
      <c r="O40" s="19"/>
      <c r="P40" s="98"/>
      <c r="Q40" s="98"/>
    </row>
    <row r="41" spans="1:18" s="4" customFormat="1" ht="24" customHeight="1" x14ac:dyDescent="0.2">
      <c r="A41" s="144" t="s">
        <v>56</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18" t="s">
        <v>52</v>
      </c>
      <c r="F42" s="219"/>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38:D38"/>
    <mergeCell ref="A39:M39"/>
    <mergeCell ref="A40:M40"/>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4" activePane="bottomLeft" state="frozen"/>
      <selection pane="bottomLeft" activeCell="J10" sqref="J1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188" t="s">
        <v>60</v>
      </c>
      <c r="B1" s="188"/>
      <c r="C1" s="188"/>
      <c r="D1" s="188"/>
      <c r="E1" s="188"/>
      <c r="F1" s="188"/>
      <c r="G1" s="188"/>
      <c r="H1" s="188"/>
      <c r="I1" s="188"/>
      <c r="J1" s="188"/>
      <c r="K1" s="188"/>
      <c r="L1" s="188"/>
      <c r="M1" s="188"/>
      <c r="N1" s="14"/>
      <c r="O1" s="14"/>
      <c r="P1" s="87"/>
      <c r="Q1" s="87"/>
    </row>
    <row r="2" spans="1:20" ht="24" customHeight="1" x14ac:dyDescent="0.2">
      <c r="A2" s="189" t="s">
        <v>0</v>
      </c>
      <c r="B2" s="190" t="s">
        <v>12</v>
      </c>
      <c r="C2" s="191" t="s">
        <v>18</v>
      </c>
      <c r="D2" s="192" t="s">
        <v>37</v>
      </c>
      <c r="E2" s="193" t="s">
        <v>61</v>
      </c>
      <c r="F2" s="194" t="s">
        <v>2</v>
      </c>
      <c r="G2" s="195" t="s">
        <v>3</v>
      </c>
      <c r="H2" s="196"/>
      <c r="I2" s="196"/>
      <c r="J2" s="196"/>
      <c r="K2" s="196"/>
      <c r="L2" s="196"/>
      <c r="M2" s="197"/>
      <c r="N2" s="19"/>
      <c r="O2" s="19"/>
    </row>
    <row r="3" spans="1:20" ht="42.75" customHeight="1" x14ac:dyDescent="0.2">
      <c r="A3" s="189"/>
      <c r="B3" s="190"/>
      <c r="C3" s="191"/>
      <c r="D3" s="192"/>
      <c r="E3" s="193"/>
      <c r="F3" s="194"/>
      <c r="G3" s="118" t="s">
        <v>54</v>
      </c>
      <c r="H3" s="154" t="s">
        <v>4</v>
      </c>
      <c r="I3" s="154" t="s">
        <v>5</v>
      </c>
      <c r="J3" s="154" t="s">
        <v>6</v>
      </c>
      <c r="K3" s="154" t="s">
        <v>7</v>
      </c>
      <c r="L3" s="117" t="s">
        <v>55</v>
      </c>
      <c r="M3" s="155" t="s">
        <v>8</v>
      </c>
      <c r="N3" s="198" t="s">
        <v>49</v>
      </c>
      <c r="O3" s="220"/>
      <c r="P3" s="198" t="s">
        <v>50</v>
      </c>
      <c r="Q3" s="199"/>
    </row>
    <row r="4" spans="1:20" ht="26.25" customHeight="1" x14ac:dyDescent="0.2">
      <c r="A4" s="200" t="s">
        <v>47</v>
      </c>
      <c r="B4" s="201"/>
      <c r="C4" s="201"/>
      <c r="D4" s="201"/>
      <c r="E4" s="201"/>
      <c r="F4" s="201"/>
      <c r="G4" s="201"/>
      <c r="H4" s="201"/>
      <c r="I4" s="201"/>
      <c r="J4" s="201"/>
      <c r="K4" s="201"/>
      <c r="L4" s="201"/>
      <c r="M4" s="202"/>
      <c r="N4" s="85"/>
      <c r="O4" s="85"/>
    </row>
    <row r="5" spans="1:20" ht="23.25" customHeight="1" x14ac:dyDescent="0.2">
      <c r="A5" s="203" t="s">
        <v>42</v>
      </c>
      <c r="B5" s="203"/>
      <c r="C5" s="203"/>
      <c r="D5" s="203"/>
      <c r="E5" s="203"/>
      <c r="F5" s="203"/>
      <c r="G5" s="203"/>
      <c r="H5" s="203"/>
      <c r="I5" s="203"/>
      <c r="J5" s="203"/>
      <c r="K5" s="203"/>
      <c r="L5" s="203"/>
      <c r="M5" s="203"/>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04" t="s">
        <v>43</v>
      </c>
      <c r="B12" s="204"/>
      <c r="C12" s="204"/>
      <c r="D12" s="204"/>
      <c r="E12" s="204"/>
      <c r="F12" s="204"/>
      <c r="G12" s="204"/>
      <c r="H12" s="204"/>
      <c r="I12" s="204"/>
      <c r="J12" s="204"/>
      <c r="K12" s="204"/>
      <c r="L12" s="204"/>
      <c r="M12" s="204"/>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58</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57</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05" t="s">
        <v>46</v>
      </c>
      <c r="B32" s="205"/>
      <c r="C32" s="205"/>
      <c r="D32" s="205"/>
      <c r="E32" s="84">
        <f>SUM(E10,E31)</f>
        <v>180.59659446847351</v>
      </c>
      <c r="F32" s="63">
        <f>SUM(F10, F31)</f>
        <v>209897</v>
      </c>
      <c r="G32" s="159"/>
      <c r="H32" s="206"/>
      <c r="I32" s="207"/>
      <c r="J32" s="207"/>
      <c r="K32" s="207"/>
      <c r="L32" s="207"/>
      <c r="M32" s="208"/>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09" t="s">
        <v>33</v>
      </c>
      <c r="B36" s="210"/>
      <c r="C36" s="210"/>
      <c r="D36" s="211"/>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12" t="s">
        <v>53</v>
      </c>
      <c r="B37" s="213"/>
      <c r="C37" s="213"/>
      <c r="D37" s="213"/>
      <c r="E37" s="213"/>
      <c r="F37" s="213"/>
      <c r="G37" s="213"/>
      <c r="H37" s="213"/>
      <c r="I37" s="213"/>
      <c r="J37" s="213"/>
      <c r="K37" s="213"/>
      <c r="L37" s="213"/>
      <c r="M37" s="214"/>
      <c r="N37" s="15"/>
      <c r="O37" s="15"/>
    </row>
    <row r="38" spans="1:18" s="4" customFormat="1" ht="24" customHeight="1" x14ac:dyDescent="0.2">
      <c r="A38" s="215" t="s">
        <v>31</v>
      </c>
      <c r="B38" s="216"/>
      <c r="C38" s="216"/>
      <c r="D38" s="216"/>
      <c r="E38" s="216"/>
      <c r="F38" s="216"/>
      <c r="G38" s="216"/>
      <c r="H38" s="216"/>
      <c r="I38" s="216"/>
      <c r="J38" s="216"/>
      <c r="K38" s="216"/>
      <c r="L38" s="216"/>
      <c r="M38" s="217"/>
      <c r="N38" s="19"/>
      <c r="O38" s="19"/>
      <c r="P38" s="98"/>
      <c r="Q38" s="98"/>
    </row>
    <row r="39" spans="1:18" s="4" customFormat="1" ht="24" customHeight="1" x14ac:dyDescent="0.2">
      <c r="A39" s="156" t="s">
        <v>56</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18" t="s">
        <v>52</v>
      </c>
      <c r="F40" s="219"/>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62</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63</v>
      </c>
      <c r="B46" s="150"/>
      <c r="C46" s="150"/>
      <c r="D46" s="24"/>
      <c r="E46" s="153">
        <f>F36-'DEC-2013'!$F$38</f>
        <v>1503</v>
      </c>
      <c r="F46" s="152">
        <f>E46/'DEC-2013'!$F$38</f>
        <v>6.8169448476052249E-3</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4" activePane="bottomLeft" state="frozen"/>
      <selection pane="bottomLeft" activeCell="T26" sqref="T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188" t="s">
        <v>65</v>
      </c>
      <c r="B1" s="188"/>
      <c r="C1" s="188"/>
      <c r="D1" s="188"/>
      <c r="E1" s="188"/>
      <c r="F1" s="188"/>
      <c r="G1" s="188"/>
      <c r="H1" s="188"/>
      <c r="I1" s="188"/>
      <c r="J1" s="188"/>
      <c r="K1" s="188"/>
      <c r="L1" s="188"/>
      <c r="M1" s="188"/>
      <c r="N1" s="14"/>
      <c r="O1" s="14"/>
      <c r="P1" s="87"/>
      <c r="Q1" s="87"/>
    </row>
    <row r="2" spans="1:17" ht="24" customHeight="1" x14ac:dyDescent="0.2">
      <c r="A2" s="189" t="s">
        <v>0</v>
      </c>
      <c r="B2" s="190" t="s">
        <v>12</v>
      </c>
      <c r="C2" s="191" t="s">
        <v>18</v>
      </c>
      <c r="D2" s="192" t="s">
        <v>37</v>
      </c>
      <c r="E2" s="193" t="s">
        <v>61</v>
      </c>
      <c r="F2" s="194" t="s">
        <v>2</v>
      </c>
      <c r="G2" s="195" t="s">
        <v>3</v>
      </c>
      <c r="H2" s="196"/>
      <c r="I2" s="196"/>
      <c r="J2" s="196"/>
      <c r="K2" s="196"/>
      <c r="L2" s="196"/>
      <c r="M2" s="197"/>
      <c r="N2" s="19"/>
      <c r="O2" s="19"/>
    </row>
    <row r="3" spans="1:17" ht="42.75" customHeight="1" x14ac:dyDescent="0.2">
      <c r="A3" s="189"/>
      <c r="B3" s="190"/>
      <c r="C3" s="191"/>
      <c r="D3" s="192"/>
      <c r="E3" s="193"/>
      <c r="F3" s="194"/>
      <c r="G3" s="118" t="s">
        <v>54</v>
      </c>
      <c r="H3" s="172" t="s">
        <v>4</v>
      </c>
      <c r="I3" s="172" t="s">
        <v>5</v>
      </c>
      <c r="J3" s="172" t="s">
        <v>6</v>
      </c>
      <c r="K3" s="172" t="s">
        <v>7</v>
      </c>
      <c r="L3" s="117" t="s">
        <v>55</v>
      </c>
      <c r="M3" s="173" t="s">
        <v>8</v>
      </c>
      <c r="N3" s="198" t="s">
        <v>49</v>
      </c>
      <c r="O3" s="220"/>
      <c r="P3" s="198" t="s">
        <v>50</v>
      </c>
      <c r="Q3" s="199"/>
    </row>
    <row r="4" spans="1:17" ht="26.25" customHeight="1" x14ac:dyDescent="0.2">
      <c r="A4" s="200" t="s">
        <v>47</v>
      </c>
      <c r="B4" s="201"/>
      <c r="C4" s="201"/>
      <c r="D4" s="201"/>
      <c r="E4" s="201"/>
      <c r="F4" s="201"/>
      <c r="G4" s="201"/>
      <c r="H4" s="201"/>
      <c r="I4" s="201"/>
      <c r="J4" s="201"/>
      <c r="K4" s="201"/>
      <c r="L4" s="201"/>
      <c r="M4" s="202"/>
      <c r="N4" s="85"/>
      <c r="O4" s="85"/>
    </row>
    <row r="5" spans="1:17" ht="23.25" customHeight="1" x14ac:dyDescent="0.2">
      <c r="A5" s="203" t="s">
        <v>42</v>
      </c>
      <c r="B5" s="203"/>
      <c r="C5" s="203"/>
      <c r="D5" s="203"/>
      <c r="E5" s="203"/>
      <c r="F5" s="203"/>
      <c r="G5" s="203"/>
      <c r="H5" s="203"/>
      <c r="I5" s="203"/>
      <c r="J5" s="203"/>
      <c r="K5" s="203"/>
      <c r="L5" s="203"/>
      <c r="M5" s="203"/>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04" t="s">
        <v>43</v>
      </c>
      <c r="B12" s="204"/>
      <c r="C12" s="204"/>
      <c r="D12" s="204"/>
      <c r="E12" s="204"/>
      <c r="F12" s="204"/>
      <c r="G12" s="204"/>
      <c r="H12" s="204"/>
      <c r="I12" s="204"/>
      <c r="J12" s="204"/>
      <c r="K12" s="204"/>
      <c r="L12" s="204"/>
      <c r="M12" s="204"/>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58</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57</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05" t="s">
        <v>46</v>
      </c>
      <c r="B32" s="205"/>
      <c r="C32" s="205"/>
      <c r="D32" s="205"/>
      <c r="E32" s="84">
        <f>SUM(E10,E31)</f>
        <v>183.92388134747475</v>
      </c>
      <c r="F32" s="63">
        <f>SUM(F10, F31)</f>
        <v>211641</v>
      </c>
      <c r="G32" s="171"/>
      <c r="H32" s="206"/>
      <c r="I32" s="207"/>
      <c r="J32" s="207"/>
      <c r="K32" s="207"/>
      <c r="L32" s="207"/>
      <c r="M32" s="208"/>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09" t="s">
        <v>33</v>
      </c>
      <c r="B36" s="210"/>
      <c r="C36" s="210"/>
      <c r="D36" s="211"/>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12" t="s">
        <v>53</v>
      </c>
      <c r="B37" s="213"/>
      <c r="C37" s="213"/>
      <c r="D37" s="213"/>
      <c r="E37" s="213"/>
      <c r="F37" s="213"/>
      <c r="G37" s="213"/>
      <c r="H37" s="213"/>
      <c r="I37" s="213"/>
      <c r="J37" s="213"/>
      <c r="K37" s="213"/>
      <c r="L37" s="213"/>
      <c r="M37" s="214"/>
      <c r="N37" s="15"/>
      <c r="O37" s="15"/>
    </row>
    <row r="38" spans="1:18" s="4" customFormat="1" ht="24" customHeight="1" x14ac:dyDescent="0.2">
      <c r="A38" s="215" t="s">
        <v>31</v>
      </c>
      <c r="B38" s="216"/>
      <c r="C38" s="216"/>
      <c r="D38" s="216"/>
      <c r="E38" s="216"/>
      <c r="F38" s="216"/>
      <c r="G38" s="216"/>
      <c r="H38" s="216"/>
      <c r="I38" s="216"/>
      <c r="J38" s="216"/>
      <c r="K38" s="216"/>
      <c r="L38" s="216"/>
      <c r="M38" s="217"/>
      <c r="N38" s="19"/>
      <c r="O38" s="19"/>
      <c r="P38" s="98"/>
      <c r="Q38" s="98"/>
    </row>
    <row r="39" spans="1:18" s="4" customFormat="1" ht="24" customHeight="1" x14ac:dyDescent="0.2">
      <c r="A39" s="174" t="s">
        <v>56</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18" t="s">
        <v>52</v>
      </c>
      <c r="F40" s="219"/>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66</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67</v>
      </c>
      <c r="B46" s="150"/>
      <c r="C46" s="150"/>
      <c r="D46" s="24"/>
      <c r="E46" s="153">
        <f>F36-'DEC-2013'!$F$38</f>
        <v>3285</v>
      </c>
      <c r="F46" s="152">
        <f>E46/'DEC-2013'!$F$38</f>
        <v>1.4899310595065312E-2</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90" workbookViewId="0">
      <pane ySplit="3" topLeftCell="A16" activePane="bottomLeft" state="frozen"/>
      <selection pane="bottomLeft" activeCell="G39" sqref="G3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188" t="s">
        <v>68</v>
      </c>
      <c r="B1" s="188"/>
      <c r="C1" s="188"/>
      <c r="D1" s="188"/>
      <c r="E1" s="188"/>
      <c r="F1" s="188"/>
      <c r="G1" s="188"/>
      <c r="H1" s="188"/>
      <c r="I1" s="188"/>
      <c r="J1" s="188"/>
      <c r="K1" s="188"/>
      <c r="L1" s="188"/>
      <c r="M1" s="188"/>
      <c r="N1" s="14"/>
      <c r="O1" s="14"/>
      <c r="P1" s="87"/>
      <c r="Q1" s="87"/>
    </row>
    <row r="2" spans="1:17" ht="24" customHeight="1" x14ac:dyDescent="0.2">
      <c r="A2" s="189" t="s">
        <v>0</v>
      </c>
      <c r="B2" s="190" t="s">
        <v>12</v>
      </c>
      <c r="C2" s="191" t="s">
        <v>18</v>
      </c>
      <c r="D2" s="192" t="s">
        <v>37</v>
      </c>
      <c r="E2" s="193" t="s">
        <v>61</v>
      </c>
      <c r="F2" s="194" t="s">
        <v>2</v>
      </c>
      <c r="G2" s="195" t="s">
        <v>3</v>
      </c>
      <c r="H2" s="196"/>
      <c r="I2" s="196"/>
      <c r="J2" s="196"/>
      <c r="K2" s="196"/>
      <c r="L2" s="196"/>
      <c r="M2" s="197"/>
      <c r="N2" s="19"/>
      <c r="O2" s="19"/>
    </row>
    <row r="3" spans="1:17" ht="42.75" customHeight="1" x14ac:dyDescent="0.2">
      <c r="A3" s="189"/>
      <c r="B3" s="190"/>
      <c r="C3" s="191"/>
      <c r="D3" s="192"/>
      <c r="E3" s="193"/>
      <c r="F3" s="194"/>
      <c r="G3" s="118" t="s">
        <v>54</v>
      </c>
      <c r="H3" s="186" t="s">
        <v>4</v>
      </c>
      <c r="I3" s="186" t="s">
        <v>5</v>
      </c>
      <c r="J3" s="186" t="s">
        <v>6</v>
      </c>
      <c r="K3" s="186" t="s">
        <v>7</v>
      </c>
      <c r="L3" s="117" t="s">
        <v>55</v>
      </c>
      <c r="M3" s="187" t="s">
        <v>8</v>
      </c>
      <c r="N3" s="198" t="s">
        <v>49</v>
      </c>
      <c r="O3" s="220"/>
      <c r="P3" s="198" t="s">
        <v>50</v>
      </c>
      <c r="Q3" s="199"/>
    </row>
    <row r="4" spans="1:17" ht="26.25" customHeight="1" x14ac:dyDescent="0.2">
      <c r="A4" s="200" t="s">
        <v>47</v>
      </c>
      <c r="B4" s="201"/>
      <c r="C4" s="201"/>
      <c r="D4" s="201"/>
      <c r="E4" s="201"/>
      <c r="F4" s="201"/>
      <c r="G4" s="201"/>
      <c r="H4" s="201"/>
      <c r="I4" s="201"/>
      <c r="J4" s="201"/>
      <c r="K4" s="201"/>
      <c r="L4" s="201"/>
      <c r="M4" s="202"/>
      <c r="N4" s="85"/>
      <c r="O4" s="85"/>
    </row>
    <row r="5" spans="1:17" ht="23.25" customHeight="1" x14ac:dyDescent="0.2">
      <c r="A5" s="203" t="s">
        <v>42</v>
      </c>
      <c r="B5" s="203"/>
      <c r="C5" s="203"/>
      <c r="D5" s="203"/>
      <c r="E5" s="203"/>
      <c r="F5" s="203"/>
      <c r="G5" s="203"/>
      <c r="H5" s="203"/>
      <c r="I5" s="203"/>
      <c r="J5" s="203"/>
      <c r="K5" s="203"/>
      <c r="L5" s="203"/>
      <c r="M5" s="203"/>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
      <c r="A8" s="70" t="s">
        <v>38</v>
      </c>
      <c r="B8" s="12" t="s">
        <v>10</v>
      </c>
      <c r="C8" s="12" t="s">
        <v>21</v>
      </c>
      <c r="D8" s="30">
        <v>36738</v>
      </c>
      <c r="E8" s="166">
        <v>60.623199999999997</v>
      </c>
      <c r="F8" s="31">
        <v>41037</v>
      </c>
      <c r="G8" s="168">
        <v>0.54</v>
      </c>
      <c r="H8" s="161">
        <v>-0.03</v>
      </c>
      <c r="I8" s="161">
        <v>3.15</v>
      </c>
      <c r="J8" s="161">
        <v>2.4700000000000002</v>
      </c>
      <c r="K8" s="161">
        <v>4.49</v>
      </c>
      <c r="L8" s="161">
        <v>4.34</v>
      </c>
      <c r="M8" s="161">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04" t="s">
        <v>43</v>
      </c>
      <c r="B12" s="204"/>
      <c r="C12" s="204"/>
      <c r="D12" s="204"/>
      <c r="E12" s="204"/>
      <c r="F12" s="204"/>
      <c r="G12" s="204"/>
      <c r="H12" s="204"/>
      <c r="I12" s="204"/>
      <c r="J12" s="204"/>
      <c r="K12" s="204"/>
      <c r="L12" s="204"/>
      <c r="M12" s="204"/>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58</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57</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x14ac:dyDescent="0.2">
      <c r="A21" s="73" t="s">
        <v>39</v>
      </c>
      <c r="B21" s="12" t="s">
        <v>10</v>
      </c>
      <c r="C21" s="12" t="s">
        <v>19</v>
      </c>
      <c r="D21" s="32">
        <v>38245</v>
      </c>
      <c r="E21" s="166">
        <v>30.213816000000001</v>
      </c>
      <c r="F21" s="31">
        <v>35140</v>
      </c>
      <c r="G21" s="168">
        <v>0.21</v>
      </c>
      <c r="H21" s="161">
        <v>0.92</v>
      </c>
      <c r="I21" s="161">
        <v>4.1100000000000003</v>
      </c>
      <c r="J21" s="161">
        <v>2.64</v>
      </c>
      <c r="K21" s="161">
        <v>4.6100000000000003</v>
      </c>
      <c r="L21" s="161"/>
      <c r="M21" s="161">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05" t="s">
        <v>46</v>
      </c>
      <c r="B31" s="205"/>
      <c r="C31" s="205"/>
      <c r="D31" s="205"/>
      <c r="E31" s="84">
        <f>SUM(E10,E30)</f>
        <v>184.42259717319598</v>
      </c>
      <c r="F31" s="63">
        <f>SUM(F10, F30)</f>
        <v>210788</v>
      </c>
      <c r="G31" s="185"/>
      <c r="H31" s="206"/>
      <c r="I31" s="207"/>
      <c r="J31" s="207"/>
      <c r="K31" s="207"/>
      <c r="L31" s="207"/>
      <c r="M31" s="208"/>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09" t="s">
        <v>33</v>
      </c>
      <c r="B35" s="210"/>
      <c r="C35" s="210"/>
      <c r="D35" s="211"/>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12" t="s">
        <v>71</v>
      </c>
      <c r="B36" s="213"/>
      <c r="C36" s="213"/>
      <c r="D36" s="213"/>
      <c r="E36" s="213"/>
      <c r="F36" s="213"/>
      <c r="G36" s="213"/>
      <c r="H36" s="213"/>
      <c r="I36" s="213"/>
      <c r="J36" s="213"/>
      <c r="K36" s="213"/>
      <c r="L36" s="213"/>
      <c r="M36" s="214"/>
      <c r="N36" s="15"/>
      <c r="O36" s="15"/>
    </row>
    <row r="37" spans="1:18" s="4" customFormat="1" ht="24" customHeight="1" x14ac:dyDescent="0.2">
      <c r="A37" s="215" t="s">
        <v>31</v>
      </c>
      <c r="B37" s="216"/>
      <c r="C37" s="216"/>
      <c r="D37" s="216"/>
      <c r="E37" s="216"/>
      <c r="F37" s="216"/>
      <c r="G37" s="216"/>
      <c r="H37" s="216"/>
      <c r="I37" s="216"/>
      <c r="J37" s="216"/>
      <c r="K37" s="216"/>
      <c r="L37" s="216"/>
      <c r="M37" s="217"/>
      <c r="N37" s="19"/>
      <c r="O37" s="19"/>
      <c r="P37" s="98"/>
      <c r="Q37" s="98"/>
    </row>
    <row r="38" spans="1:18" s="4" customFormat="1" ht="24" customHeight="1" x14ac:dyDescent="0.2">
      <c r="A38" s="182" t="s">
        <v>56</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18" t="s">
        <v>52</v>
      </c>
      <c r="F39" s="219"/>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69</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70</v>
      </c>
      <c r="B45" s="150"/>
      <c r="C45" s="150"/>
      <c r="D45" s="24"/>
      <c r="E45" s="153">
        <f>F35-'DEC-2013'!$F$38</f>
        <v>2437</v>
      </c>
      <c r="F45" s="152">
        <f>E45/'DEC-2013'!$F$38</f>
        <v>1.1053156748911466E-2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DEC-2013</vt:lpstr>
      <vt:lpstr>JAN-2014</vt:lpstr>
      <vt:lpstr>FEB-2014</vt:lpstr>
      <vt:lpstr>MAR-2014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2014-01-16T07:56:17Z</cp:lastPrinted>
  <dcterms:created xsi:type="dcterms:W3CDTF">2007-05-09T12:50:46Z</dcterms:created>
  <dcterms:modified xsi:type="dcterms:W3CDTF">2014-04-15T06:10:00Z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